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28800" yWindow="360" windowWidth="20730" windowHeight="11460" tabRatio="922" activeTab="2"/>
  </bookViews>
  <sheets>
    <sheet name="Nota bene" sheetId="1" r:id="rId1"/>
    <sheet name="1. Info. adm." sheetId="2" r:id="rId2"/>
    <sheet name="2. Structuration de l'unité" sheetId="3" r:id="rId3"/>
    <sheet name="3.1 Liste des personnels" sheetId="32" r:id="rId4"/>
    <sheet name="3.2 Liste des doctorants" sheetId="21" r:id="rId5"/>
    <sheet name="3.3 Synth staff unit " sheetId="6" r:id="rId6"/>
    <sheet name="4. Research Prod &amp; Activ  " sheetId="8" r:id="rId7"/>
    <sheet name="5. Org &amp; Life of the unit " sheetId="27" r:id="rId8"/>
    <sheet name="6. Ressources fi" sheetId="30" r:id="rId9"/>
    <sheet name="MenusR" sheetId="10" r:id="rId10"/>
    <sheet name="UAI_Etab_Org" sheetId="11" r:id="rId11"/>
  </sheets>
  <externalReferences>
    <externalReference r:id="rId12"/>
    <externalReference r:id="rId13"/>
    <externalReference r:id="rId14"/>
    <externalReference r:id="rId15"/>
    <externalReference r:id="rId16"/>
  </externalReferences>
  <definedNames>
    <definedName name="_xlnm._FilterDatabase" localSheetId="3" hidden="1">'3.1 Liste des personnels'!$A$16:$L$38</definedName>
    <definedName name="_xlnm._FilterDatabase" localSheetId="4" hidden="1">'3.2 Liste des doctorants'!$A$15:$D$37</definedName>
    <definedName name="_xlnm._FilterDatabase" localSheetId="10" hidden="1">UAI_Etab_Org!$A$3:$D$488</definedName>
    <definedName name="c_noms" localSheetId="3">[1]UAI_Etab_Org!$Q:$Q</definedName>
    <definedName name="c_noms" localSheetId="7">[2]UAI_Etab_Org!$Q:$Q</definedName>
    <definedName name="c_noms" localSheetId="8">[3]UAI_Etab_Org!$Q:$Q</definedName>
    <definedName name="c_noms">UAI_Etab_Org!$Q:$Q</definedName>
    <definedName name="cga" localSheetId="3">[1]MenusR!$C$4:$C$94</definedName>
    <definedName name="cga" localSheetId="7">[4]MenusR!$C$4:$C$94</definedName>
    <definedName name="cga" localSheetId="8">[3]MenusR!$C$4:$C$94</definedName>
    <definedName name="cgd" localSheetId="7">#REF!</definedName>
    <definedName name="cgd" localSheetId="8">#REF!</definedName>
    <definedName name="corps_grade" localSheetId="7">#REF!</definedName>
    <definedName name="d_noms" localSheetId="3">[1]UAI_Etab_Org!$Q$2</definedName>
    <definedName name="d_noms" localSheetId="7">[2]UAI_Etab_Org!$Q$2</definedName>
    <definedName name="d_noms" localSheetId="8">[3]UAI_Etab_Org!$Q$2</definedName>
    <definedName name="d_noms">UAI_Etab_Org!$Q$2</definedName>
    <definedName name="dis_bap" localSheetId="3">[1]MenusR!$H$27:$H$94</definedName>
    <definedName name="dis_bap" localSheetId="7">[4]MenusR!$H$27:$H$94</definedName>
    <definedName name="dis_bap" localSheetId="8">[3]MenusR!$H$27:$H$94</definedName>
    <definedName name="dis_bap" localSheetId="9">MenusR!$H$27:$H$94</definedName>
    <definedName name="dis_bap" localSheetId="10">MenusR!$H$27:$H$94</definedName>
    <definedName name="dis_bap">MenusR!$H$27:$H$94</definedName>
    <definedName name="dom_aeres">MenusR!$H$5:$H$39</definedName>
    <definedName name="dom_appli">MenusR!$H$50:$H$64</definedName>
    <definedName name="Dom_discipl" localSheetId="3">[1]MenusR!$H$27:$H$86</definedName>
    <definedName name="Dom_discipl" localSheetId="7">[4]MenusR!$H$27:$H$86</definedName>
    <definedName name="Dom_discipl" localSheetId="8">[3]MenusR!$H$27:$H$86</definedName>
    <definedName name="Dom_discipl">MenusR!$H$27:$H$86</definedName>
    <definedName name="dom_scient_hceres" localSheetId="3">[1]MenusR!$H$3:$H$5</definedName>
    <definedName name="dom_scient_hceres" localSheetId="7">[4]MenusR!$H$3:$H$5</definedName>
    <definedName name="dom_scient_hceres" localSheetId="8">[3]MenusR!$H$3:$H$5</definedName>
    <definedName name="dom_scient_hceres">MenusR!$H$3:$H$5</definedName>
    <definedName name="etab">[5]UAI_Etab_Org!$A$3:$A$492</definedName>
    <definedName name="etorg" localSheetId="3">[1]UAI_Etab_Org!$B$3:$B$488</definedName>
    <definedName name="etorg" localSheetId="7">'[4]ND-14-06-UAI_Etab_Org'!$B$3:$B$488</definedName>
    <definedName name="etorg" localSheetId="8">[3]UAI_Etab_Org!$B$3:$B$488</definedName>
    <definedName name="etorg">UAI_Etab_Org!$B$3:$B$488</definedName>
    <definedName name="fin_doct">MenusR!$C$96:$E$109</definedName>
    <definedName name="fina_doct" localSheetId="6">MenusR!$C$96:$E$109</definedName>
    <definedName name="fina_doct" localSheetId="7">[4]MenusR!$C$96:$E$109</definedName>
    <definedName name="fina_doct">MenusR!$C$96:$E$109</definedName>
    <definedName name="hf" localSheetId="3">[1]MenusR!$F$10:$F$12</definedName>
    <definedName name="hf" localSheetId="7">[4]MenusR!$F$10:$F$12</definedName>
    <definedName name="hf" localSheetId="8">[3]MenusR!$F$10:$F$12</definedName>
    <definedName name="hf" localSheetId="9">MenusR!$F$10:$F$12</definedName>
    <definedName name="hf" localSheetId="10">MenusR!$F$10:$F$12</definedName>
    <definedName name="hf">MenusR!$F$10:$F$12</definedName>
    <definedName name="_xlnm.Print_Titles" localSheetId="3">'3.1 Liste des personnels'!$16:$16</definedName>
    <definedName name="_xlnm.Print_Titles" localSheetId="4">'3.2 Liste des doctorants'!$15:$15</definedName>
    <definedName name="_xlnm.Print_Titles" localSheetId="6">'4. Research Prod &amp; Activ  '!$15:$17</definedName>
    <definedName name="_xlnm.Print_Titles" localSheetId="7">'5. Org &amp; Life of the unit '!$13:$15</definedName>
    <definedName name="_xlnm.Print_Titles" localSheetId="8">'6. Ressources fi'!$1:$1</definedName>
    <definedName name="_xlnm.Print_Titles" localSheetId="10">UAI_Etab_Org!$2:$2</definedName>
    <definedName name="l_noms" localSheetId="3">OFFSET('3.1 Liste des personnels'!d_noms,0,0,COUNTA('3.1 Liste des personnels'!c_noms)-1,1)</definedName>
    <definedName name="l_noms" localSheetId="7">OFFSET('5. Org &amp; Life of the unit '!d_noms,0,0,COUNTA('5. Org &amp; Life of the unit '!c_noms)-1,1)</definedName>
    <definedName name="l_noms" localSheetId="8">OFFSET('6. Ressources fi'!d_noms,0,0,COUNTA('6. Ressources fi'!c_noms)-1,1)</definedName>
    <definedName name="l_noms">OFFSET(d_noms,0,0,COUNTA(c_noms)-1,1)</definedName>
    <definedName name="Liste_organismes" localSheetId="3">[1]UAI_Etab_Org!$F$4:$F$23</definedName>
    <definedName name="Liste_organismes" localSheetId="7">'[4]ND-14-06-UAI_Etab_Org'!$F$4:$F$23</definedName>
    <definedName name="Liste_organismes" localSheetId="8">[3]UAI_Etab_Org!$F$4:$F$23</definedName>
    <definedName name="Liste_organismes">UAI_Etab_Org!$F$4:$F$23</definedName>
    <definedName name="sitpro" localSheetId="3">#REF!</definedName>
    <definedName name="sitpro" localSheetId="4">#REF!</definedName>
    <definedName name="sitpro" localSheetId="5">#REF!</definedName>
    <definedName name="sitpro" localSheetId="6">#REF!</definedName>
    <definedName name="sitpro" localSheetId="7">#REF!</definedName>
    <definedName name="sitpro">#REF!</definedName>
    <definedName name="sp" localSheetId="3">#REF!</definedName>
    <definedName name="sp" localSheetId="4">#REF!</definedName>
    <definedName name="sp" localSheetId="5">#REF!</definedName>
    <definedName name="sp" localSheetId="6">#REF!</definedName>
    <definedName name="sp" localSheetId="7">#REF!</definedName>
    <definedName name="sp">#REF!</definedName>
    <definedName name="Ss_dom_scient" localSheetId="3">[1]MenusR!$H$7:$H$25</definedName>
    <definedName name="Ss_dom_scient" localSheetId="7">[4]MenusR!$H$7:$H$25</definedName>
    <definedName name="Ss_dom_scient" localSheetId="8">[3]MenusR!$H$7:$H$25</definedName>
    <definedName name="Ss_dom_scient">MenusR!$H$7:$H$25</definedName>
    <definedName name="type_pers" localSheetId="9">MenusR!$F$4:$F$9</definedName>
    <definedName name="type_pers" localSheetId="10">MenusR!$F$4:$F$10</definedName>
    <definedName name="type_pers">MenusR!$F$4:$F$9</definedName>
    <definedName name="Z_16E30FE5_CA9F_4336_8D1A_21719AC9AE43_.wvu.Cols" localSheetId="6" hidden="1">'4. Research Prod &amp; Activ  '!$A:$A</definedName>
    <definedName name="Z_16E30FE5_CA9F_4336_8D1A_21719AC9AE43_.wvu.Cols" localSheetId="7" hidden="1">'5. Org &amp; Life of the unit '!$A:$A</definedName>
    <definedName name="Z_16E30FE5_CA9F_4336_8D1A_21719AC9AE43_.wvu.Cols" localSheetId="9" hidden="1">MenusR!$F:$F</definedName>
    <definedName name="Z_16E30FE5_CA9F_4336_8D1A_21719AC9AE43_.wvu.FilterData" localSheetId="3" hidden="1">'3.1 Liste des personnels'!$A$16:$L$38</definedName>
    <definedName name="Z_16E30FE5_CA9F_4336_8D1A_21719AC9AE43_.wvu.FilterData" localSheetId="4" hidden="1">'3.2 Liste des doctorants'!$A$15:$D$37</definedName>
    <definedName name="Z_16E30FE5_CA9F_4336_8D1A_21719AC9AE43_.wvu.FilterData" localSheetId="10" hidden="1">UAI_Etab_Org!$B$3:$D$488</definedName>
    <definedName name="Z_16E30FE5_CA9F_4336_8D1A_21719AC9AE43_.wvu.PrintArea" localSheetId="1" hidden="1">'1. Info. adm.'!$A$1:$G$75</definedName>
    <definedName name="Z_16E30FE5_CA9F_4336_8D1A_21719AC9AE43_.wvu.PrintArea" localSheetId="2" hidden="1">'2. Structuration de l''unité'!$A$1:$M$54</definedName>
    <definedName name="Z_16E30FE5_CA9F_4336_8D1A_21719AC9AE43_.wvu.PrintArea" localSheetId="3" hidden="1">'3.1 Liste des personnels'!$A$1:$N$57</definedName>
    <definedName name="Z_16E30FE5_CA9F_4336_8D1A_21719AC9AE43_.wvu.PrintArea" localSheetId="4" hidden="1">'3.2 Liste des doctorants'!$A$1:$L$48</definedName>
    <definedName name="Z_16E30FE5_CA9F_4336_8D1A_21719AC9AE43_.wvu.PrintArea" localSheetId="5" hidden="1">'3.3 Synth staff unit '!$A$1:$L$31</definedName>
    <definedName name="Z_16E30FE5_CA9F_4336_8D1A_21719AC9AE43_.wvu.PrintArea" localSheetId="6" hidden="1">'4. Research Prod &amp; Activ  '!$B$109:$B$125</definedName>
    <definedName name="Z_16E30FE5_CA9F_4336_8D1A_21719AC9AE43_.wvu.PrintArea" localSheetId="7" hidden="1">'5. Org &amp; Life of the unit '!$B$16:$B$19</definedName>
    <definedName name="Z_16E30FE5_CA9F_4336_8D1A_21719AC9AE43_.wvu.PrintArea" localSheetId="8" hidden="1">'6. Ressources fi'!$A$1:$G$69</definedName>
    <definedName name="Z_16E30FE5_CA9F_4336_8D1A_21719AC9AE43_.wvu.PrintArea" localSheetId="9" hidden="1">MenusR!$B$1:$H$70</definedName>
    <definedName name="Z_16E30FE5_CA9F_4336_8D1A_21719AC9AE43_.wvu.PrintArea" localSheetId="0" hidden="1">'Nota bene'!$A$1:$B$28</definedName>
    <definedName name="Z_16E30FE5_CA9F_4336_8D1A_21719AC9AE43_.wvu.PrintArea" localSheetId="10" hidden="1">UAI_Etab_Org!$B$2:$C$129</definedName>
    <definedName name="Z_16E30FE5_CA9F_4336_8D1A_21719AC9AE43_.wvu.PrintTitles" localSheetId="3" hidden="1">'3.1 Liste des personnels'!$16:$16</definedName>
    <definedName name="Z_16E30FE5_CA9F_4336_8D1A_21719AC9AE43_.wvu.PrintTitles" localSheetId="4" hidden="1">'3.2 Liste des doctorants'!$15:$15</definedName>
    <definedName name="Z_16E30FE5_CA9F_4336_8D1A_21719AC9AE43_.wvu.PrintTitles" localSheetId="6" hidden="1">'4. Research Prod &amp; Activ  '!$15:$17</definedName>
    <definedName name="Z_16E30FE5_CA9F_4336_8D1A_21719AC9AE43_.wvu.PrintTitles" localSheetId="7" hidden="1">'5. Org &amp; Life of the unit '!$13:$15</definedName>
    <definedName name="Z_16E30FE5_CA9F_4336_8D1A_21719AC9AE43_.wvu.PrintTitles" localSheetId="8" hidden="1">'6. Ressources fi'!$1:$1</definedName>
    <definedName name="Z_16E30FE5_CA9F_4336_8D1A_21719AC9AE43_.wvu.PrintTitles" localSheetId="10" hidden="1">UAI_Etab_Org!$2:$2</definedName>
    <definedName name="Z_D5B14F2C_2005_4A46_8CC9_D91764B00F08_.wvu.Cols" localSheetId="6" hidden="1">'4. Research Prod &amp; Activ  '!$A:$A</definedName>
    <definedName name="Z_D5B14F2C_2005_4A46_8CC9_D91764B00F08_.wvu.Cols" localSheetId="7" hidden="1">'5. Org &amp; Life of the unit '!$A:$A</definedName>
    <definedName name="Z_D5B14F2C_2005_4A46_8CC9_D91764B00F08_.wvu.Cols" localSheetId="9" hidden="1">MenusR!$F:$F</definedName>
    <definedName name="Z_D5B14F2C_2005_4A46_8CC9_D91764B00F08_.wvu.Cols" localSheetId="10" hidden="1">UAI_Etab_Org!$A:$A</definedName>
    <definedName name="Z_D5B14F2C_2005_4A46_8CC9_D91764B00F08_.wvu.FilterData" localSheetId="3" hidden="1">'3.1 Liste des personnels'!$A$16:$L$38</definedName>
    <definedName name="Z_D5B14F2C_2005_4A46_8CC9_D91764B00F08_.wvu.FilterData" localSheetId="4" hidden="1">'3.2 Liste des doctorants'!$A$15:$D$37</definedName>
    <definedName name="Z_D5B14F2C_2005_4A46_8CC9_D91764B00F08_.wvu.FilterData" localSheetId="10" hidden="1">UAI_Etab_Org!$B$2:$D$2</definedName>
    <definedName name="Z_D5B14F2C_2005_4A46_8CC9_D91764B00F08_.wvu.PrintArea" localSheetId="1" hidden="1">'1. Info. adm.'!$A$1:$G$75</definedName>
    <definedName name="Z_D5B14F2C_2005_4A46_8CC9_D91764B00F08_.wvu.PrintArea" localSheetId="2" hidden="1">'2. Structuration de l''unité'!$A$1:$M$54</definedName>
    <definedName name="Z_D5B14F2C_2005_4A46_8CC9_D91764B00F08_.wvu.PrintArea" localSheetId="3" hidden="1">'3.1 Liste des personnels'!$A$1:$N$57</definedName>
    <definedName name="Z_D5B14F2C_2005_4A46_8CC9_D91764B00F08_.wvu.PrintArea" localSheetId="4" hidden="1">'3.2 Liste des doctorants'!$A$1:$L$48</definedName>
    <definedName name="Z_D5B14F2C_2005_4A46_8CC9_D91764B00F08_.wvu.PrintArea" localSheetId="5" hidden="1">'3.3 Synth staff unit '!$A$1:$L$31</definedName>
    <definedName name="Z_D5B14F2C_2005_4A46_8CC9_D91764B00F08_.wvu.PrintArea" localSheetId="6" hidden="1">'4. Research Prod &amp; Activ  '!$B$109:$B$125</definedName>
    <definedName name="Z_D5B14F2C_2005_4A46_8CC9_D91764B00F08_.wvu.PrintArea" localSheetId="7" hidden="1">'5. Org &amp; Life of the unit '!$B$16:$B$19</definedName>
    <definedName name="Z_D5B14F2C_2005_4A46_8CC9_D91764B00F08_.wvu.PrintArea" localSheetId="8" hidden="1">'6. Ressources fi'!$A$1:$G$69</definedName>
    <definedName name="Z_D5B14F2C_2005_4A46_8CC9_D91764B00F08_.wvu.PrintArea" localSheetId="9" hidden="1">MenusR!$B$1:$H$70</definedName>
    <definedName name="Z_D5B14F2C_2005_4A46_8CC9_D91764B00F08_.wvu.PrintArea" localSheetId="0" hidden="1">'Nota bene'!$A$1:$B$28</definedName>
    <definedName name="Z_D5B14F2C_2005_4A46_8CC9_D91764B00F08_.wvu.PrintArea" localSheetId="10" hidden="1">UAI_Etab_Org!$B$2:$C$129</definedName>
    <definedName name="Z_D5B14F2C_2005_4A46_8CC9_D91764B00F08_.wvu.PrintTitles" localSheetId="3" hidden="1">'3.1 Liste des personnels'!$16:$16</definedName>
    <definedName name="Z_D5B14F2C_2005_4A46_8CC9_D91764B00F08_.wvu.PrintTitles" localSheetId="4" hidden="1">'3.2 Liste des doctorants'!$15:$15</definedName>
    <definedName name="Z_D5B14F2C_2005_4A46_8CC9_D91764B00F08_.wvu.PrintTitles" localSheetId="6" hidden="1">'4. Research Prod &amp; Activ  '!$15:$17</definedName>
    <definedName name="Z_D5B14F2C_2005_4A46_8CC9_D91764B00F08_.wvu.PrintTitles" localSheetId="7" hidden="1">'5. Org &amp; Life of the unit '!$13:$15</definedName>
    <definedName name="Z_D5B14F2C_2005_4A46_8CC9_D91764B00F08_.wvu.PrintTitles" localSheetId="8" hidden="1">'6. Ressources fi'!$1:$1</definedName>
    <definedName name="Z_D5B14F2C_2005_4A46_8CC9_D91764B00F08_.wvu.PrintTitles" localSheetId="10" hidden="1">UAI_Etab_Org!$2:$2</definedName>
    <definedName name="_xlnm.Print_Area" localSheetId="1">'1. Info. adm.'!$A$1:$G$75</definedName>
    <definedName name="_xlnm.Print_Area" localSheetId="2">'2. Structuration de l''unité'!$A$1:$M$54</definedName>
    <definedName name="_xlnm.Print_Area" localSheetId="3">'3.1 Liste des personnels'!$A$1:$N$57</definedName>
    <definedName name="_xlnm.Print_Area" localSheetId="4">'3.2 Liste des doctorants'!$A$1:$L$48</definedName>
    <definedName name="_xlnm.Print_Area" localSheetId="5">'3.3 Synth staff unit '!$A$1:$BP$34</definedName>
    <definedName name="_xlnm.Print_Area" localSheetId="6">'4. Research Prod &amp; Activ  '!$B$1:$H$126</definedName>
    <definedName name="_xlnm.Print_Area" localSheetId="7">'5. Org &amp; Life of the unit '!$B$1:$AE$50</definedName>
    <definedName name="_xlnm.Print_Area" localSheetId="8">'6. Ressources fi'!$A$1:$G$71</definedName>
    <definedName name="_xlnm.Print_Area" localSheetId="9">MenusR!$B$1:$H$70</definedName>
    <definedName name="_xlnm.Print_Area" localSheetId="0">'Nota bene'!$A$1:$B$28</definedName>
    <definedName name="_xlnm.Print_Area" localSheetId="10">UAI_Etab_Org!$B$2:$C$129</definedName>
  </definedNames>
  <calcPr calcId="145621"/>
  <customWorkbookViews>
    <customWorkbookView name="Astrid Lanoue - Affichage personnalisé" guid="{D5B14F2C-2005-4A46-8CC9-D91764B00F08}" mergeInterval="0" personalView="1" maximized="1" windowWidth="1452" windowHeight="709" tabRatio="877" activeSheetId="7"/>
    <customWorkbookView name="NDospital - Affichage personnalisé" guid="{16E30FE5-CA9F-4336-8D1A-21719AC9AE43}" mergeInterval="0" personalView="1" maximized="1" windowWidth="1916" windowHeight="812" tabRatio="877" activeSheetId="1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K18" i="32" l="1"/>
  <c r="K19" i="32"/>
  <c r="K20" i="32"/>
  <c r="K21" i="32"/>
  <c r="K22" i="32"/>
  <c r="K23" i="32"/>
  <c r="K24" i="32"/>
  <c r="K25" i="32"/>
  <c r="K26" i="32"/>
  <c r="K27" i="32"/>
  <c r="K28" i="32"/>
  <c r="K29" i="32"/>
  <c r="K30" i="32"/>
  <c r="K31" i="32"/>
  <c r="K32" i="32"/>
  <c r="K33" i="32"/>
  <c r="K34" i="32"/>
  <c r="K35" i="32"/>
  <c r="K36" i="32"/>
  <c r="K37" i="32"/>
  <c r="K17" i="32"/>
  <c r="E17" i="32" l="1"/>
  <c r="E18" i="32"/>
  <c r="E19" i="32"/>
  <c r="E20" i="32"/>
  <c r="E21" i="32"/>
  <c r="E22" i="32"/>
  <c r="E23" i="32"/>
  <c r="E24" i="32"/>
  <c r="E25" i="32"/>
  <c r="E26" i="32"/>
  <c r="E27" i="32"/>
  <c r="E28" i="32"/>
  <c r="E29" i="32"/>
  <c r="E30" i="32"/>
  <c r="E31" i="32"/>
  <c r="E32" i="32"/>
  <c r="E33" i="32"/>
  <c r="E34" i="32"/>
  <c r="E35" i="32"/>
  <c r="E36" i="32"/>
  <c r="E37" i="32"/>
  <c r="G68" i="30" l="1"/>
  <c r="F68" i="30"/>
  <c r="D68" i="30"/>
  <c r="C68" i="30"/>
  <c r="G66" i="30"/>
  <c r="F66" i="30"/>
  <c r="E66" i="30"/>
  <c r="D66" i="30"/>
  <c r="C66" i="30"/>
  <c r="G47" i="30"/>
  <c r="F47" i="30"/>
  <c r="E47" i="30"/>
  <c r="E68" i="30" s="1"/>
  <c r="D47" i="30"/>
  <c r="C47" i="30"/>
  <c r="G46" i="30"/>
  <c r="F46" i="30"/>
  <c r="E46" i="30"/>
  <c r="D46" i="30"/>
  <c r="C46" i="30"/>
  <c r="G40" i="30"/>
  <c r="F40" i="30"/>
  <c r="E40" i="30"/>
  <c r="D40" i="30"/>
  <c r="C40" i="30"/>
  <c r="G35" i="30"/>
  <c r="F35" i="30"/>
  <c r="E35" i="30"/>
  <c r="D35" i="30"/>
  <c r="C35" i="30"/>
  <c r="G30" i="30"/>
  <c r="F30" i="30"/>
  <c r="E30" i="30"/>
  <c r="D30" i="30"/>
  <c r="C30" i="30"/>
  <c r="G25" i="30"/>
  <c r="F25" i="30"/>
  <c r="E25" i="30"/>
  <c r="D25" i="30"/>
  <c r="C25" i="30"/>
  <c r="G20" i="30"/>
  <c r="G67" i="30" s="1"/>
  <c r="G69" i="30" s="1"/>
  <c r="F20" i="30"/>
  <c r="E20" i="30"/>
  <c r="D20" i="30"/>
  <c r="C20" i="30"/>
  <c r="C67" i="30" s="1"/>
  <c r="C69" i="30" s="1"/>
  <c r="G15" i="30"/>
  <c r="F15" i="30"/>
  <c r="F67" i="30" s="1"/>
  <c r="F69" i="30" s="1"/>
  <c r="E15" i="30"/>
  <c r="E67" i="30" s="1"/>
  <c r="E69" i="30" s="1"/>
  <c r="D15" i="30"/>
  <c r="D67" i="30" s="1"/>
  <c r="D69" i="30" s="1"/>
  <c r="C15" i="30"/>
  <c r="J17" i="21" l="1"/>
  <c r="J18" i="21"/>
  <c r="J19" i="21"/>
  <c r="J20" i="21"/>
  <c r="J21" i="21"/>
  <c r="J22" i="21"/>
  <c r="J23" i="21"/>
  <c r="J24" i="21"/>
  <c r="J25" i="21"/>
  <c r="J26" i="21"/>
  <c r="J27" i="21"/>
  <c r="J28" i="21"/>
  <c r="J29" i="21"/>
  <c r="J30" i="21"/>
  <c r="J31" i="21"/>
  <c r="J32" i="21"/>
  <c r="J33" i="21"/>
  <c r="J34" i="21"/>
  <c r="J35" i="21"/>
  <c r="J36" i="21"/>
  <c r="J16" i="21"/>
  <c r="G16" i="6" l="1"/>
  <c r="C16" i="6"/>
  <c r="W13" i="27" l="1"/>
  <c r="V13" i="27"/>
  <c r="V14" i="27" s="1"/>
  <c r="U13" i="27"/>
  <c r="U15" i="27" s="1"/>
  <c r="T13" i="27"/>
  <c r="T15" i="27" s="1"/>
  <c r="S13" i="27"/>
  <c r="S15" i="27" s="1"/>
  <c r="W15" i="27"/>
  <c r="U14" i="27" l="1"/>
  <c r="V15" i="27"/>
  <c r="S14" i="27"/>
  <c r="W14" i="27"/>
  <c r="T14" i="27"/>
  <c r="W15" i="8"/>
  <c r="W16" i="8" s="1"/>
  <c r="V15" i="8"/>
  <c r="V17" i="8" s="1"/>
  <c r="U15" i="8"/>
  <c r="U17" i="8" s="1"/>
  <c r="T15" i="8"/>
  <c r="T17" i="8" s="1"/>
  <c r="S15" i="8"/>
  <c r="S17" i="8" s="1"/>
  <c r="W17" i="8"/>
  <c r="K10" i="6"/>
  <c r="K11" i="6"/>
  <c r="K12" i="6"/>
  <c r="K13" i="6"/>
  <c r="K14" i="6"/>
  <c r="K15" i="6"/>
  <c r="K9" i="6"/>
  <c r="AY5" i="6"/>
  <c r="AW5" i="6"/>
  <c r="AU5" i="6"/>
  <c r="AS5" i="6"/>
  <c r="AQ5" i="6"/>
  <c r="AZ22" i="6"/>
  <c r="AY21" i="6"/>
  <c r="AZ16" i="6"/>
  <c r="AY16" i="6"/>
  <c r="AY22" i="6" s="1"/>
  <c r="AZ7" i="6"/>
  <c r="AZ6" i="6"/>
  <c r="AX22" i="6"/>
  <c r="AW22" i="6"/>
  <c r="AW21" i="6"/>
  <c r="AX16" i="6"/>
  <c r="AW16" i="6"/>
  <c r="AX7" i="6"/>
  <c r="AX6" i="6"/>
  <c r="AV22" i="6"/>
  <c r="AU22" i="6"/>
  <c r="AU21" i="6"/>
  <c r="AV16" i="6"/>
  <c r="AU16" i="6"/>
  <c r="AV7" i="6"/>
  <c r="AV6" i="6"/>
  <c r="AT22" i="6"/>
  <c r="AS21" i="6"/>
  <c r="AT16" i="6"/>
  <c r="AS16" i="6"/>
  <c r="AS22" i="6" s="1"/>
  <c r="AT7" i="6"/>
  <c r="AT6" i="6"/>
  <c r="AR22" i="6"/>
  <c r="AQ22" i="6"/>
  <c r="AQ21" i="6"/>
  <c r="AR16" i="6"/>
  <c r="AQ16" i="6"/>
  <c r="AR7" i="6"/>
  <c r="AR6" i="6"/>
  <c r="V16" i="8" l="1"/>
  <c r="S16" i="8"/>
  <c r="T16" i="8"/>
  <c r="U16" i="8"/>
  <c r="D16" i="6"/>
  <c r="E16" i="6"/>
  <c r="F16" i="6"/>
  <c r="H16" i="6"/>
  <c r="I16" i="6"/>
  <c r="J16" i="6"/>
  <c r="B16" i="6"/>
  <c r="K16" i="6"/>
  <c r="AE13" i="27" l="1"/>
  <c r="AD13" i="27"/>
  <c r="AD14" i="27" s="1"/>
  <c r="AC13" i="27"/>
  <c r="AC15" i="27" s="1"/>
  <c r="AB13" i="27"/>
  <c r="AB15" i="27" s="1"/>
  <c r="AA13" i="27"/>
  <c r="AA15" i="27" s="1"/>
  <c r="Z13" i="27"/>
  <c r="Z14" i="27" s="1"/>
  <c r="Y13" i="27"/>
  <c r="Y15" i="27" s="1"/>
  <c r="X13" i="27"/>
  <c r="X14" i="27" s="1"/>
  <c r="R13" i="27"/>
  <c r="R14" i="27" s="1"/>
  <c r="Q13" i="27"/>
  <c r="Q14" i="27" s="1"/>
  <c r="P13" i="27"/>
  <c r="P15" i="27" s="1"/>
  <c r="O13" i="27"/>
  <c r="O15" i="27" s="1"/>
  <c r="N13" i="27"/>
  <c r="N14" i="27" s="1"/>
  <c r="M13" i="27"/>
  <c r="M14" i="27" s="1"/>
  <c r="L13" i="27"/>
  <c r="L14" i="27" s="1"/>
  <c r="K13" i="27"/>
  <c r="K15" i="27" s="1"/>
  <c r="J13" i="27"/>
  <c r="J14" i="27" s="1"/>
  <c r="I13" i="27"/>
  <c r="I14" i="27" s="1"/>
  <c r="H13" i="27"/>
  <c r="H15" i="27" s="1"/>
  <c r="G13" i="27"/>
  <c r="G15" i="27" s="1"/>
  <c r="F13" i="27"/>
  <c r="F15" i="27" s="1"/>
  <c r="E13" i="27"/>
  <c r="E14" i="27" s="1"/>
  <c r="D13" i="27"/>
  <c r="D15" i="27" s="1"/>
  <c r="C15" i="27"/>
  <c r="C13" i="27"/>
  <c r="R15" i="8"/>
  <c r="R17" i="8" s="1"/>
  <c r="Q15" i="8"/>
  <c r="Q16" i="8" s="1"/>
  <c r="P15" i="8"/>
  <c r="P16" i="8" s="1"/>
  <c r="O15" i="8"/>
  <c r="O16" i="8" s="1"/>
  <c r="N15" i="8"/>
  <c r="N17" i="8" s="1"/>
  <c r="M15" i="8"/>
  <c r="M16" i="8" s="1"/>
  <c r="L15" i="8"/>
  <c r="L16" i="8" s="1"/>
  <c r="K15" i="8"/>
  <c r="K16" i="8" s="1"/>
  <c r="AN22" i="6"/>
  <c r="AM21" i="6"/>
  <c r="AM22" i="6"/>
  <c r="AL22" i="6"/>
  <c r="AK21" i="6"/>
  <c r="AK22" i="6"/>
  <c r="AJ22" i="6"/>
  <c r="AI21" i="6"/>
  <c r="AI22" i="6"/>
  <c r="AH22" i="6"/>
  <c r="AG21" i="6"/>
  <c r="AG22" i="6"/>
  <c r="AF22" i="6"/>
  <c r="AE21" i="6"/>
  <c r="AE22" i="6"/>
  <c r="AD22" i="6"/>
  <c r="AC21" i="6"/>
  <c r="AC22" i="6"/>
  <c r="AB22" i="6"/>
  <c r="AA21" i="6"/>
  <c r="AA22" i="6"/>
  <c r="Z22" i="6"/>
  <c r="Y21" i="6"/>
  <c r="Y22" i="6"/>
  <c r="AN16" i="6"/>
  <c r="AM16" i="6"/>
  <c r="AL16" i="6"/>
  <c r="AK16" i="6"/>
  <c r="AJ16" i="6"/>
  <c r="AI16" i="6"/>
  <c r="AH16" i="6"/>
  <c r="AG16" i="6"/>
  <c r="AF16" i="6"/>
  <c r="AE16" i="6"/>
  <c r="AD16" i="6"/>
  <c r="AC16" i="6"/>
  <c r="AB16" i="6"/>
  <c r="AA16" i="6"/>
  <c r="Z16" i="6"/>
  <c r="Y16" i="6"/>
  <c r="AN7" i="6"/>
  <c r="AN6" i="6"/>
  <c r="AL7" i="6"/>
  <c r="AL6" i="6"/>
  <c r="AJ7" i="6"/>
  <c r="AJ6" i="6"/>
  <c r="AH7" i="6"/>
  <c r="AH6" i="6"/>
  <c r="AF7" i="6"/>
  <c r="AF6" i="6"/>
  <c r="AD7" i="6"/>
  <c r="AD6" i="6"/>
  <c r="AB7" i="6"/>
  <c r="AB6" i="6"/>
  <c r="Z7" i="6"/>
  <c r="Z6" i="6"/>
  <c r="AO5" i="6"/>
  <c r="AM5" i="6"/>
  <c r="AM7" i="6" s="1"/>
  <c r="AK5" i="6"/>
  <c r="AK7" i="6" s="1"/>
  <c r="AI5" i="6"/>
  <c r="AG5" i="6"/>
  <c r="AE5" i="6"/>
  <c r="AC5" i="6"/>
  <c r="AA5" i="6"/>
  <c r="BO21" i="6"/>
  <c r="BM21" i="6"/>
  <c r="BK21" i="6"/>
  <c r="BI21" i="6"/>
  <c r="BG21" i="6"/>
  <c r="BE21" i="6"/>
  <c r="BC21" i="6"/>
  <c r="BA21" i="6"/>
  <c r="AO21" i="6"/>
  <c r="W21" i="6"/>
  <c r="U21" i="6"/>
  <c r="S21" i="6"/>
  <c r="Q21" i="6"/>
  <c r="O21" i="6"/>
  <c r="M21" i="6"/>
  <c r="AE15" i="27"/>
  <c r="AD15" i="27"/>
  <c r="AE14" i="27"/>
  <c r="D15" i="8"/>
  <c r="D17" i="8" s="1"/>
  <c r="E15" i="8"/>
  <c r="E16" i="8" s="1"/>
  <c r="F15" i="8"/>
  <c r="F17" i="8" s="1"/>
  <c r="G15" i="8"/>
  <c r="G17" i="8" s="1"/>
  <c r="H15" i="8"/>
  <c r="H17" i="8" s="1"/>
  <c r="I15" i="8"/>
  <c r="I16" i="8" s="1"/>
  <c r="J15" i="8"/>
  <c r="J17" i="8" s="1"/>
  <c r="X15" i="8"/>
  <c r="X16" i="8" s="1"/>
  <c r="Y15" i="8"/>
  <c r="Y17" i="8" s="1"/>
  <c r="Z15" i="8"/>
  <c r="Z16" i="8" s="1"/>
  <c r="AA15" i="8"/>
  <c r="AA17" i="8" s="1"/>
  <c r="AB15" i="8"/>
  <c r="AB17" i="8" s="1"/>
  <c r="AC15" i="8"/>
  <c r="AC17" i="8" s="1"/>
  <c r="AD15" i="8"/>
  <c r="AD17" i="8" s="1"/>
  <c r="M46" i="3"/>
  <c r="K21" i="6"/>
  <c r="J46" i="3"/>
  <c r="BO5" i="6"/>
  <c r="BO7" i="6" s="1"/>
  <c r="BM5" i="6"/>
  <c r="BM7" i="6" s="1"/>
  <c r="BK5" i="6"/>
  <c r="BK6" i="6" s="1"/>
  <c r="BI5" i="6"/>
  <c r="BI7" i="6" s="1"/>
  <c r="BI16" i="6"/>
  <c r="BI22" i="6"/>
  <c r="BP16" i="6"/>
  <c r="BP22" i="6"/>
  <c r="BO16" i="6"/>
  <c r="BN16" i="6"/>
  <c r="BN22" i="6"/>
  <c r="BM16" i="6"/>
  <c r="BL16" i="6"/>
  <c r="BL22" i="6"/>
  <c r="BK16" i="6"/>
  <c r="BK22" i="6"/>
  <c r="BJ16" i="6"/>
  <c r="BJ22" i="6"/>
  <c r="BJ7" i="6"/>
  <c r="BL7" i="6"/>
  <c r="BN7" i="6"/>
  <c r="BP7" i="6"/>
  <c r="BG5" i="6"/>
  <c r="BG7" i="6" s="1"/>
  <c r="AE15" i="8"/>
  <c r="AE16" i="8" s="1"/>
  <c r="F16" i="8"/>
  <c r="BH16" i="6"/>
  <c r="BG16" i="6"/>
  <c r="BF16" i="6"/>
  <c r="BE16" i="6"/>
  <c r="BD16" i="6"/>
  <c r="BC16" i="6"/>
  <c r="BB16" i="6"/>
  <c r="BA16" i="6"/>
  <c r="AP16" i="6"/>
  <c r="AO16" i="6"/>
  <c r="X16" i="6"/>
  <c r="W16" i="6"/>
  <c r="V16" i="6"/>
  <c r="U16" i="6"/>
  <c r="T16" i="6"/>
  <c r="S16" i="6"/>
  <c r="R16" i="6"/>
  <c r="Q16" i="6"/>
  <c r="P16" i="6"/>
  <c r="O16" i="6"/>
  <c r="O22" i="6" s="1"/>
  <c r="N16" i="6"/>
  <c r="M16" i="6"/>
  <c r="M22" i="6" s="1"/>
  <c r="L16" i="6"/>
  <c r="L22" i="6" s="1"/>
  <c r="BH7" i="6"/>
  <c r="BF7" i="6"/>
  <c r="BE5" i="6"/>
  <c r="BE7" i="6" s="1"/>
  <c r="BD7" i="6"/>
  <c r="BC5" i="6"/>
  <c r="BC7" i="6" s="1"/>
  <c r="BB7" i="6"/>
  <c r="BA5" i="6"/>
  <c r="BA6" i="6" s="1"/>
  <c r="AP7" i="6"/>
  <c r="Y5" i="6"/>
  <c r="Y6" i="6" s="1"/>
  <c r="X7" i="6"/>
  <c r="W5" i="6"/>
  <c r="W6" i="6" s="1"/>
  <c r="V7" i="6"/>
  <c r="U5" i="6"/>
  <c r="U6" i="6" s="1"/>
  <c r="T7" i="6"/>
  <c r="S5" i="6"/>
  <c r="S7" i="6" s="1"/>
  <c r="R7" i="6"/>
  <c r="Q5" i="6"/>
  <c r="Q7" i="6" s="1"/>
  <c r="P7" i="6"/>
  <c r="O5" i="6"/>
  <c r="O6" i="6" s="1"/>
  <c r="N7" i="6"/>
  <c r="M5" i="6"/>
  <c r="M6" i="6" s="1"/>
  <c r="BH6" i="6"/>
  <c r="BF6" i="6"/>
  <c r="BD6" i="6"/>
  <c r="BB6" i="6"/>
  <c r="AP6" i="6"/>
  <c r="X6" i="6"/>
  <c r="V6" i="6"/>
  <c r="T6" i="6"/>
  <c r="R6" i="6"/>
  <c r="P6" i="6"/>
  <c r="N6" i="6"/>
  <c r="K6" i="6"/>
  <c r="C15" i="8"/>
  <c r="C17" i="8"/>
  <c r="BH22" i="6"/>
  <c r="BG22" i="6"/>
  <c r="BF22" i="6"/>
  <c r="BE22" i="6"/>
  <c r="BD22" i="6"/>
  <c r="BC22" i="6"/>
  <c r="BB22" i="6"/>
  <c r="BA22" i="6"/>
  <c r="AP22" i="6"/>
  <c r="AO22" i="6"/>
  <c r="X22" i="6"/>
  <c r="W22" i="6"/>
  <c r="V22" i="6"/>
  <c r="U22" i="6"/>
  <c r="T22" i="6"/>
  <c r="S22" i="6"/>
  <c r="R22" i="6"/>
  <c r="Q22" i="6"/>
  <c r="P22" i="6"/>
  <c r="N22" i="6"/>
  <c r="L46" i="3"/>
  <c r="K46" i="3"/>
  <c r="BM22" i="6"/>
  <c r="BO22" i="6"/>
  <c r="K22" i="6"/>
  <c r="AC16" i="8" l="1"/>
  <c r="D14" i="27"/>
  <c r="X15" i="27"/>
  <c r="G14" i="27"/>
  <c r="E15" i="27"/>
  <c r="H14" i="27"/>
  <c r="Z15" i="27"/>
  <c r="H16" i="8"/>
  <c r="D16" i="8"/>
  <c r="Y16" i="8"/>
  <c r="AC7" i="6"/>
  <c r="AS7" i="6"/>
  <c r="AS6" i="6"/>
  <c r="AE7" i="6"/>
  <c r="AU7" i="6"/>
  <c r="AU6" i="6"/>
  <c r="AG6" i="6"/>
  <c r="AW6" i="6"/>
  <c r="AW7" i="6"/>
  <c r="AA6" i="6"/>
  <c r="AQ6" i="6"/>
  <c r="AQ7" i="6"/>
  <c r="AI6" i="6"/>
  <c r="AY7" i="6"/>
  <c r="AY6" i="6"/>
  <c r="AA14" i="27"/>
  <c r="R15" i="27"/>
  <c r="AB14" i="27"/>
  <c r="BM6" i="6"/>
  <c r="AE17" i="8"/>
  <c r="I15" i="27"/>
  <c r="P14" i="27"/>
  <c r="AA16" i="8"/>
  <c r="J16" i="8"/>
  <c r="BE6" i="6"/>
  <c r="M7" i="6"/>
  <c r="AD16" i="8"/>
  <c r="BI6" i="6"/>
  <c r="Y14" i="27"/>
  <c r="P17" i="8"/>
  <c r="F14" i="27"/>
  <c r="AC14" i="27"/>
  <c r="J15" i="27"/>
  <c r="U7" i="6"/>
  <c r="E17" i="8"/>
  <c r="S6" i="6"/>
  <c r="M17" i="8"/>
  <c r="O17" i="8"/>
  <c r="Q17" i="8"/>
  <c r="N15" i="27"/>
  <c r="K17" i="8"/>
  <c r="L15" i="27"/>
  <c r="AM6" i="6"/>
  <c r="O7" i="6"/>
  <c r="BA7" i="6"/>
  <c r="I17" i="8"/>
  <c r="AC6" i="6"/>
  <c r="L17" i="8"/>
  <c r="M15" i="27"/>
  <c r="Q15" i="27"/>
  <c r="Z17" i="8"/>
  <c r="AK6" i="6"/>
  <c r="W7" i="6"/>
  <c r="BC6" i="6"/>
  <c r="BK7" i="6"/>
  <c r="BO6" i="6"/>
  <c r="AE6" i="6"/>
  <c r="AO6" i="6"/>
  <c r="N16" i="8"/>
  <c r="R16" i="8"/>
  <c r="K14" i="27"/>
  <c r="O14" i="27"/>
  <c r="AB16" i="8"/>
  <c r="X17" i="8"/>
  <c r="Q6" i="6"/>
  <c r="G16" i="8"/>
  <c r="BG6" i="6"/>
  <c r="AO7" i="6"/>
  <c r="Y7" i="6"/>
  <c r="AA7" i="6"/>
  <c r="AG7" i="6"/>
  <c r="AI7" i="6"/>
</calcChain>
</file>

<file path=xl/comments1.xml><?xml version="1.0" encoding="utf-8"?>
<comments xmlns="http://schemas.openxmlformats.org/spreadsheetml/2006/main">
  <authors>
    <author>NDospital</author>
  </authors>
  <commentList>
    <comment ref="L237" authorId="0">
      <text>
        <r>
          <rPr>
            <b/>
            <sz val="9"/>
            <color indexed="81"/>
            <rFont val="Tahoma"/>
            <family val="2"/>
          </rPr>
          <t>NDospital:</t>
        </r>
        <r>
          <rPr>
            <sz val="9"/>
            <color indexed="81"/>
            <rFont val="Tahoma"/>
            <family val="2"/>
          </rPr>
          <t xml:space="preserve">
Yncréa fédère les écoles d’ingénieurs HEI, ISA et ISEN</t>
        </r>
      </text>
    </comment>
  </commentList>
</comments>
</file>

<file path=xl/sharedStrings.xml><?xml version="1.0" encoding="utf-8"?>
<sst xmlns="http://schemas.openxmlformats.org/spreadsheetml/2006/main" count="4231" uniqueCount="2361">
  <si>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</si>
  <si>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</si>
  <si>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</si>
  <si>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</si>
  <si>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</si>
  <si>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</si>
  <si>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</si>
  <si>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</si>
  <si>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</si>
  <si>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</si>
  <si>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</si>
  <si>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</si>
  <si>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</si>
  <si>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</si>
  <si>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</si>
  <si>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</si>
  <si>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</si>
  <si>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</si>
  <si>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</si>
  <si>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</si>
  <si>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</si>
  <si>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</si>
  <si>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</si>
  <si>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</si>
  <si>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</si>
  <si>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</si>
  <si>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</si>
  <si>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</si>
  <si>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</si>
  <si>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</si>
  <si>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</si>
  <si>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</si>
  <si>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</si>
  <si>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</si>
  <si>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</si>
  <si>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</si>
  <si>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</si>
  <si>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</si>
  <si>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</si>
  <si>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</si>
  <si>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</si>
  <si>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</si>
  <si>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</si>
  <si>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</si>
  <si>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</si>
  <si>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</si>
  <si>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</si>
  <si>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</si>
  <si>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</si>
  <si>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</si>
  <si>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</si>
  <si>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</si>
  <si>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</si>
  <si>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</si>
  <si>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</si>
  <si>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</si>
  <si>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</si>
  <si>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</si>
  <si>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</si>
  <si>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</si>
  <si>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</si>
  <si>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</si>
  <si>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</si>
  <si>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</si>
  <si>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</si>
  <si>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</si>
  <si>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</si>
  <si>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</si>
  <si>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</si>
  <si>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</si>
  <si>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</si>
  <si>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</si>
  <si>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</si>
  <si>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</si>
  <si>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</si>
  <si>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</si>
  <si>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</si>
  <si>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</si>
  <si>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</si>
  <si>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</si>
  <si>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</si>
  <si>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</si>
  <si>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</si>
  <si>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</si>
  <si>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</si>
  <si>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</si>
  <si>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</si>
  <si>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</si>
  <si>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</si>
  <si>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</si>
  <si>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</si>
  <si>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</si>
  <si>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</si>
  <si>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</si>
  <si>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</si>
  <si>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</si>
  <si>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</si>
  <si>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</si>
  <si>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</si>
  <si>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</si>
  <si>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</si>
  <si>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</si>
  <si>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</si>
  <si>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</si>
  <si>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</si>
  <si>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</si>
  <si>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</si>
  <si>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</si>
  <si>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</si>
  <si>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</si>
  <si>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</si>
  <si>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</si>
  <si>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</si>
  <si>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</si>
  <si>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</si>
  <si>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</si>
  <si>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</si>
  <si>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</si>
  <si>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</si>
  <si>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</si>
  <si>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</si>
  <si>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</si>
  <si>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</si>
  <si>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</si>
  <si>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</si>
  <si>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</si>
  <si>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</si>
  <si>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</si>
  <si>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</si>
  <si>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</si>
  <si>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</si>
  <si>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</si>
  <si>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</si>
  <si>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</si>
  <si>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</si>
  <si>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</si>
  <si>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</si>
  <si>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</si>
  <si>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</si>
  <si>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</si>
  <si>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</si>
  <si>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</si>
  <si>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</si>
  <si>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</si>
  <si>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</si>
  <si>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</si>
  <si>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</si>
  <si>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</si>
  <si>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</si>
  <si>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</si>
  <si>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</si>
  <si>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</si>
  <si>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</si>
  <si>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</si>
  <si>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</si>
  <si>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</si>
  <si>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</si>
  <si>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</si>
  <si>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</si>
  <si>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</si>
  <si>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</si>
  <si>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</si>
  <si>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</si>
  <si>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</si>
  <si>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</si>
  <si>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</si>
  <si>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</si>
  <si>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</si>
  <si>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</si>
  <si>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</si>
  <si>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</si>
  <si>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</si>
  <si>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</si>
  <si>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</si>
  <si>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</si>
  <si>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</si>
  <si>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</si>
  <si>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</si>
  <si>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</si>
  <si>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</si>
  <si>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</si>
  <si>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</si>
  <si>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</si>
  <si>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</si>
  <si>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</si>
  <si>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</si>
  <si>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</si>
  <si>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</si>
  <si>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</si>
  <si>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</si>
  <si>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</si>
  <si>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</si>
  <si>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</si>
  <si>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</si>
  <si>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</si>
  <si>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</si>
  <si>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</si>
  <si>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</si>
  <si>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</si>
  <si>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</si>
  <si>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</si>
  <si>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</si>
  <si>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</si>
  <si>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</si>
  <si>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</si>
  <si>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</si>
  <si>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</si>
  <si>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</si>
  <si>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</si>
  <si>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</si>
  <si>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</si>
  <si>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</si>
  <si>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</si>
  <si>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</si>
  <si>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</si>
  <si>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</si>
  <si>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</si>
  <si>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</si>
  <si>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</si>
  <si>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</si>
  <si>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</si>
  <si>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</si>
  <si>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</si>
  <si>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</si>
  <si>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</si>
  <si>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</si>
  <si>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</si>
  <si>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</si>
  <si>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</si>
  <si>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</si>
  <si>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</si>
  <si>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</si>
  <si>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</si>
  <si>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</si>
  <si>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</si>
  <si>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</si>
  <si>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</si>
  <si>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</si>
  <si>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</si>
  <si>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</si>
  <si>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</si>
  <si>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</si>
  <si>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</si>
  <si>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</si>
  <si>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</si>
  <si>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</si>
  <si>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</si>
  <si>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</si>
  <si>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</si>
  <si>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</si>
  <si>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</si>
  <si>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</si>
  <si>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</si>
  <si>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</si>
  <si>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</si>
  <si>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</si>
  <si>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</si>
  <si>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</si>
  <si>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</si>
  <si>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</si>
  <si>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</si>
  <si>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</si>
  <si>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</si>
  <si>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</si>
  <si>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</si>
  <si>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</si>
  <si>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</si>
  <si>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</si>
  <si>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</si>
  <si>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</si>
  <si>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</si>
  <si>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</si>
  <si>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</si>
  <si>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</si>
  <si>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</si>
  <si>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POST-DOC</t>
  </si>
  <si>
    <t>CT</t>
  </si>
  <si>
    <t>CT.A</t>
  </si>
  <si>
    <t>CT.B</t>
  </si>
  <si>
    <t>CT.C</t>
  </si>
  <si>
    <t>préciser le cas échéant le délégataire unique de gestion : ………….</t>
  </si>
  <si>
    <t>Ecoles françaises à l'étranger</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</si>
  <si>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</si>
  <si>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</si>
  <si>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</si>
  <si>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</si>
  <si>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</si>
  <si>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</si>
  <si>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</si>
  <si>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</si>
  <si>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</si>
  <si>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</si>
  <si>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</si>
  <si>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</si>
  <si>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</si>
  <si>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</si>
  <si>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</si>
  <si>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</si>
  <si>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</si>
  <si>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</si>
  <si>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</si>
  <si>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</si>
  <si>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</si>
  <si>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</si>
  <si>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</si>
  <si>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</si>
  <si>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</si>
  <si>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</si>
  <si>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</si>
  <si>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</si>
  <si>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</si>
  <si>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</si>
  <si>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</si>
  <si>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</si>
  <si>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</si>
  <si>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</si>
  <si>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0171435T</t>
  </si>
  <si>
    <t>0753607N</t>
  </si>
  <si>
    <t>ESTP PARIS</t>
  </si>
  <si>
    <t>0750043P</t>
  </si>
  <si>
    <t>EIVP PARIS</t>
  </si>
  <si>
    <t>Intitulé complet de l’unité de recherche </t>
  </si>
  <si>
    <t>Menus pour le remplissage des tableaux d'effectifs (merci de respecter les nomenclatures)</t>
  </si>
  <si>
    <t>ADAENES</t>
  </si>
  <si>
    <t>SAENES</t>
  </si>
  <si>
    <t>Label(s) et n° </t>
  </si>
  <si>
    <t>établissement :</t>
  </si>
  <si>
    <t>Autres partenaires de l'unité (hors tutelles)</t>
  </si>
  <si>
    <t>(sélectionner le domaine souhaité dans les menus déroulants situés sous les intitulés)</t>
  </si>
  <si>
    <t xml:space="preserve">Coordonnées de l'unité </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</si>
  <si>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</si>
  <si>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</si>
  <si>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</si>
  <si>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</si>
  <si>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</si>
  <si>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</si>
  <si>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</si>
  <si>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</si>
  <si>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</si>
  <si>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</si>
  <si>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</si>
  <si>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</si>
  <si>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</si>
  <si>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</si>
  <si>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</si>
  <si>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</si>
  <si>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</si>
  <si>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</si>
  <si>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</si>
  <si>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</si>
  <si>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</si>
  <si>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</si>
  <si>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</si>
  <si>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</si>
  <si>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</si>
  <si>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</si>
  <si>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</si>
  <si>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</si>
  <si>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</si>
  <si>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</si>
  <si>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</si>
  <si>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</si>
  <si>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</si>
  <si>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</si>
  <si>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</si>
  <si>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</si>
  <si>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</si>
  <si>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</si>
  <si>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</si>
  <si>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</si>
  <si>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</si>
  <si>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</si>
  <si>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</si>
  <si>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</si>
  <si>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</si>
  <si>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</si>
  <si>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</si>
  <si>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</si>
  <si>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</si>
  <si>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</si>
  <si>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</si>
  <si>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</si>
  <si>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</si>
  <si>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</si>
  <si>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</si>
  <si>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</si>
  <si>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</si>
  <si>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</si>
  <si>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</si>
  <si>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</si>
  <si>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</si>
  <si>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</si>
  <si>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</si>
  <si>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</si>
  <si>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</si>
  <si>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</si>
  <si>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</si>
  <si>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</si>
  <si>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</si>
  <si>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</si>
  <si>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</si>
  <si>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</si>
  <si>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</si>
  <si>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</si>
  <si>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</si>
  <si>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</si>
  <si>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</si>
  <si>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</si>
  <si>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</si>
  <si>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</si>
  <si>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</si>
  <si>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</si>
  <si>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</si>
  <si>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</si>
  <si>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</si>
  <si>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</si>
  <si>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</si>
  <si>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</si>
  <si>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</si>
  <si>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</si>
  <si>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</si>
  <si>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</si>
  <si>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</si>
  <si>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</si>
  <si>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</si>
  <si>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</si>
  <si>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</si>
  <si>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</si>
  <si>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</si>
  <si>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</si>
  <si>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</si>
  <si>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</si>
  <si>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</si>
  <si>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</si>
  <si>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</si>
  <si>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</si>
  <si>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</si>
  <si>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</si>
  <si>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</si>
  <si>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</si>
  <si>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</si>
  <si>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</si>
  <si>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</si>
  <si>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</si>
  <si>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</si>
  <si>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</si>
  <si>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</si>
  <si>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</si>
  <si>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</si>
  <si>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</si>
  <si>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</si>
  <si>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</si>
  <si>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</si>
  <si>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</si>
  <si>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</si>
  <si>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</si>
  <si>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</si>
  <si>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</si>
  <si>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</si>
  <si>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</si>
  <si>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</si>
  <si>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</si>
  <si>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</si>
  <si>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</si>
  <si>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</si>
  <si>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</si>
  <si>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</si>
  <si>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</si>
  <si>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</si>
  <si>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</si>
  <si>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</si>
  <si>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</si>
  <si>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</si>
  <si>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</si>
  <si>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</si>
  <si>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</si>
  <si>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</si>
  <si>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</si>
  <si>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</si>
  <si>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</si>
  <si>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</si>
  <si>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</si>
  <si>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</si>
  <si>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</si>
  <si>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</si>
  <si>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</si>
  <si>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</si>
  <si>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</si>
  <si>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</si>
  <si>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</si>
  <si>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</si>
  <si>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</si>
  <si>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</si>
  <si>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</si>
  <si>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</si>
  <si>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</si>
  <si>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</si>
  <si>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</si>
  <si>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</si>
  <si>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</si>
  <si>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</si>
  <si>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</si>
  <si>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</si>
  <si>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</si>
  <si>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</si>
  <si>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</si>
  <si>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</si>
  <si>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</si>
  <si>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</si>
  <si>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</si>
  <si>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</si>
  <si>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</si>
  <si>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</si>
  <si>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</si>
  <si>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</si>
  <si>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</si>
  <si>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</si>
  <si>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</si>
  <si>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</si>
  <si>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</si>
  <si>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</si>
  <si>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</si>
  <si>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</si>
  <si>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</si>
  <si>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</si>
  <si>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</si>
  <si>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</si>
  <si>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</si>
  <si>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</si>
  <si>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</si>
  <si>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</si>
  <si>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</si>
  <si>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</si>
  <si>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</si>
  <si>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</si>
  <si>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</si>
  <si>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</si>
  <si>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</si>
  <si>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</si>
  <si>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</si>
  <si>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</si>
  <si>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</si>
  <si>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</si>
  <si>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</si>
  <si>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</si>
  <si>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</si>
  <si>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</si>
  <si>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</si>
  <si>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</si>
  <si>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</si>
  <si>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</si>
  <si>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</si>
  <si>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</si>
  <si>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</si>
  <si>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</si>
  <si>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</si>
  <si>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</si>
  <si>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</si>
  <si>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</si>
  <si>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</si>
  <si>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</si>
  <si>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</si>
  <si>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</si>
  <si>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</si>
  <si>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</si>
  <si>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</si>
  <si>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</si>
  <si>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</si>
  <si>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</si>
  <si>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</si>
  <si>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</si>
  <si>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</si>
  <si>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</si>
  <si>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Ce formulaire comporte les feuilles à compléter intitulées :</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</si>
  <si>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</si>
  <si>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</si>
  <si>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</si>
  <si>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</si>
  <si>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</si>
  <si>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</si>
  <si>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</si>
  <si>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</si>
  <si>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</si>
  <si>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</si>
  <si>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</si>
  <si>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</si>
  <si>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</si>
  <si>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</si>
  <si>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</si>
  <si>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</si>
  <si>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</si>
  <si>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</si>
  <si>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</si>
  <si>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</si>
  <si>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</si>
  <si>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</si>
  <si>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</si>
  <si>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</si>
  <si>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</si>
  <si>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</si>
  <si>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</si>
  <si>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</si>
  <si>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</si>
  <si>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</si>
  <si>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</si>
  <si>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</si>
  <si>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</si>
  <si>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</si>
  <si>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</si>
  <si>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</si>
  <si>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</si>
  <si>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</si>
  <si>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</si>
  <si>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</si>
  <si>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</si>
  <si>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</si>
  <si>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</si>
  <si>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</si>
  <si>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</si>
  <si>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</si>
  <si>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</si>
  <si>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</si>
  <si>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</si>
  <si>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</si>
  <si>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</si>
  <si>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</si>
  <si>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</si>
  <si>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</si>
  <si>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</si>
  <si>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</si>
  <si>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</si>
  <si>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</si>
  <si>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</si>
  <si>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</si>
  <si>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</si>
  <si>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</si>
  <si>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</si>
  <si>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</si>
  <si>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</si>
  <si>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</si>
  <si>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</si>
  <si>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</si>
  <si>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</si>
  <si>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</si>
  <si>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</si>
  <si>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</si>
  <si>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</si>
  <si>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</si>
  <si>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</si>
  <si>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</si>
  <si>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</si>
  <si>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</si>
  <si>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</si>
  <si>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</si>
  <si>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</si>
  <si>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</si>
  <si>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</si>
  <si>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</si>
  <si>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</si>
  <si>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</si>
  <si>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</si>
  <si>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</si>
  <si>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</si>
  <si>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</si>
  <si>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</si>
  <si>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</si>
  <si>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</si>
  <si>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</si>
  <si>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</si>
  <si>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</si>
  <si>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</si>
  <si>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</si>
  <si>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</si>
  <si>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</si>
  <si>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</si>
  <si>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</si>
  <si>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</si>
  <si>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</si>
  <si>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</si>
  <si>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</si>
  <si>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</si>
  <si>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</si>
  <si>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</si>
  <si>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</si>
  <si>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</si>
  <si>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</si>
  <si>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</si>
  <si>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</si>
  <si>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</si>
  <si>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</si>
  <si>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</si>
  <si>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</si>
  <si>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</si>
  <si>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</si>
  <si>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</si>
  <si>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</si>
  <si>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</si>
  <si>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</si>
  <si>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</si>
  <si>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</si>
  <si>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</si>
  <si>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</si>
  <si>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</si>
  <si>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</si>
  <si>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</si>
  <si>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</si>
  <si>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</si>
  <si>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</si>
  <si>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</si>
  <si>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</si>
  <si>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</si>
  <si>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</si>
  <si>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</si>
  <si>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</si>
  <si>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</si>
  <si>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</si>
  <si>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</si>
  <si>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</si>
  <si>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</si>
  <si>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</si>
  <si>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</si>
  <si>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</si>
  <si>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</si>
  <si>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</si>
  <si>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</si>
  <si>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</si>
  <si>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</si>
  <si>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</si>
  <si>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</si>
  <si>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</si>
  <si>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</si>
  <si>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</si>
  <si>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</si>
  <si>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</si>
  <si>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</si>
  <si>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</si>
  <si>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</si>
  <si>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</si>
  <si>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</si>
  <si>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</si>
  <si>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</si>
  <si>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</si>
  <si>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</si>
  <si>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</si>
  <si>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</si>
  <si>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</si>
  <si>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</si>
  <si>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</si>
  <si>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</si>
  <si>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</si>
  <si>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</si>
  <si>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</si>
  <si>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</si>
  <si>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</si>
  <si>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</si>
  <si>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</si>
  <si>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</si>
  <si>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</si>
  <si>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</si>
  <si>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</si>
  <si>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</si>
  <si>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</si>
  <si>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</si>
  <si>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</si>
  <si>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</si>
  <si>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</si>
  <si>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</si>
  <si>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</si>
  <si>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</si>
  <si>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</si>
  <si>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</si>
  <si>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</si>
  <si>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</si>
  <si>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</si>
  <si>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</si>
  <si>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</si>
  <si>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</si>
  <si>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</si>
  <si>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</si>
  <si>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</si>
  <si>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</si>
  <si>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</si>
  <si>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</si>
  <si>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</si>
  <si>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</si>
  <si>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</si>
  <si>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</si>
  <si>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</si>
  <si>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</si>
  <si>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</si>
  <si>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</si>
  <si>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</si>
  <si>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</si>
  <si>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</si>
  <si>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</si>
  <si>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</si>
  <si>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</si>
  <si>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</si>
  <si>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</si>
  <si>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</si>
  <si>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</si>
  <si>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</si>
  <si>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</si>
  <si>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</si>
  <si>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</si>
  <si>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</si>
  <si>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</si>
  <si>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</si>
  <si>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</si>
  <si>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</si>
  <si>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</si>
  <si>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</si>
  <si>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</si>
  <si>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</si>
  <si>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</si>
  <si>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</si>
  <si>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</si>
  <si>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</si>
  <si>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</si>
  <si>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</si>
  <si>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</si>
  <si>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</si>
  <si>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</si>
  <si>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</si>
  <si>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</si>
  <si>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</si>
  <si>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</si>
  <si>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</si>
  <si>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</si>
  <si>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</si>
  <si>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</si>
  <si>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</si>
  <si>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</si>
  <si>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</si>
  <si>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</si>
  <si>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</si>
  <si>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</si>
  <si>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</si>
  <si>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</si>
  <si>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</si>
  <si>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</si>
  <si>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</si>
  <si>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</si>
  <si>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</si>
  <si>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</si>
  <si>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</si>
  <si>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</si>
  <si>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</si>
  <si>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</si>
  <si>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</si>
  <si>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</si>
  <si>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</si>
  <si>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</si>
  <si>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</si>
  <si>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</si>
  <si>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</si>
  <si>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</si>
  <si>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</si>
  <si>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Informations administratives sur l'unité</t>
  </si>
  <si>
    <t>Structuration interne de l'unité</t>
  </si>
  <si>
    <t>Nomenclatures utilisées dans les différentes feuilles du fichier</t>
  </si>
  <si>
    <t>Liste des établissements, organismes de recherche, etc.</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</si>
  <si>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</si>
  <si>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</si>
  <si>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</si>
  <si>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</si>
  <si>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</si>
  <si>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</si>
  <si>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</si>
  <si>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</si>
  <si>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</si>
  <si>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</si>
  <si>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</si>
  <si>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</si>
  <si>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</si>
  <si>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</si>
  <si>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</si>
  <si>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</si>
  <si>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</si>
  <si>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</si>
  <si>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</si>
  <si>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</si>
  <si>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</si>
  <si>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</si>
  <si>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</si>
  <si>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</si>
  <si>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</si>
  <si>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</si>
  <si>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</si>
  <si>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</si>
  <si>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</si>
  <si>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</si>
  <si>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</si>
  <si>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</si>
  <si>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</si>
  <si>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</si>
  <si>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</si>
  <si>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</si>
  <si>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</si>
  <si>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</si>
  <si>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</si>
  <si>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</si>
  <si>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</si>
  <si>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</si>
  <si>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</si>
  <si>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</si>
  <si>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</si>
  <si>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</si>
  <si>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</si>
  <si>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</si>
  <si>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</si>
  <si>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</si>
  <si>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</si>
  <si>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</si>
  <si>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</si>
  <si>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</si>
  <si>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</si>
  <si>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</si>
  <si>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</si>
  <si>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</si>
  <si>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</si>
  <si>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</si>
  <si>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</si>
  <si>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</si>
  <si>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</si>
  <si>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</si>
  <si>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</si>
  <si>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</si>
  <si>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</si>
  <si>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</si>
  <si>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</si>
  <si>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</si>
  <si>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</si>
  <si>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</si>
  <si>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</si>
  <si>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</si>
  <si>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</si>
  <si>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</si>
  <si>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</si>
  <si>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</si>
  <si>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</si>
  <si>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</si>
  <si>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</si>
  <si>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</si>
  <si>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</si>
  <si>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</si>
  <si>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</si>
  <si>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</si>
  <si>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</si>
  <si>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</si>
  <si>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</si>
  <si>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</si>
  <si>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</si>
  <si>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</si>
  <si>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</si>
  <si>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</si>
  <si>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</si>
  <si>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</si>
  <si>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</si>
  <si>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</si>
  <si>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</si>
  <si>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</si>
  <si>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</si>
  <si>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</si>
  <si>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</si>
  <si>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</si>
  <si>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</si>
  <si>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</si>
  <si>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</si>
  <si>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</si>
  <si>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</si>
  <si>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</si>
  <si>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</si>
  <si>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</si>
  <si>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</si>
  <si>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</si>
  <si>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</si>
  <si>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</si>
  <si>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</si>
  <si>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</si>
  <si>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</si>
  <si>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</si>
  <si>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</si>
  <si>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</si>
  <si>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</si>
  <si>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</si>
  <si>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</si>
  <si>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</si>
  <si>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</si>
  <si>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</si>
  <si>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</si>
  <si>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</si>
  <si>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</si>
  <si>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</si>
  <si>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</si>
  <si>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</si>
  <si>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</si>
  <si>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</si>
  <si>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</si>
  <si>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</si>
  <si>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</si>
  <si>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</si>
  <si>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</si>
  <si>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</si>
  <si>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</si>
  <si>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</si>
  <si>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</si>
  <si>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</si>
  <si>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</si>
  <si>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</si>
  <si>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</si>
  <si>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</si>
  <si>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</si>
  <si>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</si>
  <si>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</si>
  <si>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</si>
  <si>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</si>
  <si>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</si>
  <si>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</si>
  <si>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</si>
  <si>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</si>
  <si>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</si>
  <si>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</si>
  <si>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</si>
  <si>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</si>
  <si>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</si>
  <si>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</si>
  <si>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</si>
  <si>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</si>
  <si>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</si>
  <si>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</si>
  <si>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</si>
  <si>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</si>
  <si>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</si>
  <si>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</si>
  <si>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</si>
  <si>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</si>
  <si>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</si>
  <si>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</si>
  <si>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</si>
  <si>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</si>
  <si>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</si>
  <si>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</si>
  <si>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</si>
  <si>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</si>
  <si>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</si>
  <si>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</si>
  <si>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</si>
  <si>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</si>
  <si>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</si>
  <si>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</si>
  <si>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</si>
  <si>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</si>
  <si>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</si>
  <si>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</si>
  <si>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</si>
  <si>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</si>
  <si>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</si>
  <si>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</si>
  <si>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</si>
  <si>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</si>
  <si>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</si>
  <si>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</si>
  <si>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</si>
  <si>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</si>
  <si>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</si>
  <si>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</si>
  <si>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</si>
  <si>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</si>
  <si>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</si>
  <si>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</si>
  <si>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</si>
  <si>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</si>
  <si>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</si>
  <si>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</si>
  <si>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</si>
  <si>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</si>
  <si>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</si>
  <si>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</si>
  <si>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</si>
  <si>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</si>
  <si>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</si>
  <si>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</si>
  <si>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</si>
  <si>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</si>
  <si>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</si>
  <si>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</si>
  <si>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</si>
  <si>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</si>
  <si>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</si>
  <si>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</si>
  <si>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</si>
  <si>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</si>
  <si>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</si>
  <si>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</si>
  <si>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</si>
  <si>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</si>
  <si>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</si>
  <si>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</si>
  <si>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</si>
  <si>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</si>
  <si>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</si>
  <si>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</si>
  <si>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</si>
  <si>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</si>
  <si>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</si>
  <si>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</si>
  <si>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</si>
  <si>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</si>
  <si>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</si>
  <si>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</si>
  <si>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</si>
  <si>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</si>
  <si>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</si>
  <si>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</si>
  <si>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</si>
  <si>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</si>
  <si>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</si>
  <si>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</si>
  <si>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</si>
  <si>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</si>
  <si>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</si>
  <si>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</si>
  <si>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</si>
  <si>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</si>
  <si>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</si>
  <si>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</si>
  <si>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</si>
  <si>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</si>
  <si>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</si>
  <si>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</si>
  <si>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</si>
  <si>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</si>
  <si>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</si>
  <si>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</si>
  <si>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</si>
  <si>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</si>
  <si>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</si>
  <si>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</si>
  <si>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</si>
  <si>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</si>
  <si>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</si>
  <si>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</si>
  <si>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</si>
  <si>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</si>
  <si>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</si>
  <si>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</si>
  <si>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</si>
  <si>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</si>
  <si>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</si>
  <si>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</si>
  <si>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</si>
  <si>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</si>
  <si>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</si>
  <si>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</si>
  <si>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</si>
  <si>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</si>
  <si>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</si>
  <si>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</si>
  <si>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</si>
  <si>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</si>
  <si>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</si>
  <si>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</si>
  <si>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</si>
  <si>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</si>
  <si>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</si>
  <si>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</si>
  <si>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</si>
  <si>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</si>
  <si>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</si>
  <si>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</si>
  <si>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</si>
  <si>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</si>
  <si>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</si>
  <si>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</si>
  <si>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</si>
  <si>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</si>
  <si>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</si>
  <si>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</si>
  <si>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</si>
  <si>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</si>
  <si>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</si>
  <si>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</si>
  <si>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</si>
  <si>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</si>
  <si>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</si>
  <si>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</si>
  <si>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</si>
  <si>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</si>
  <si>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</si>
  <si>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</si>
  <si>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</si>
  <si>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</si>
  <si>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</si>
  <si>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</si>
  <si>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</si>
  <si>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</si>
  <si>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</si>
  <si>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</si>
  <si>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</si>
  <si>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</si>
  <si>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</si>
  <si>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</si>
  <si>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</si>
  <si>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</si>
  <si>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</si>
  <si>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</si>
  <si>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</si>
  <si>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</si>
  <si>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</si>
  <si>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</si>
  <si>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</si>
  <si>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</si>
  <si>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</si>
  <si>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</si>
  <si>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</si>
  <si>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</si>
  <si>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</si>
  <si>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</si>
  <si>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</si>
  <si>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</si>
  <si>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</si>
  <si>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</si>
  <si>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</si>
  <si>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</si>
  <si>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</si>
  <si>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</si>
  <si>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</si>
  <si>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</si>
  <si>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</si>
  <si>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</si>
  <si>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</si>
  <si>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</si>
  <si>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</si>
  <si>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</si>
  <si>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</si>
  <si>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</si>
  <si>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</si>
  <si>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</si>
  <si>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</si>
  <si>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</si>
  <si>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</si>
  <si>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</si>
  <si>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</si>
  <si>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</si>
  <si>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</si>
  <si>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</si>
  <si>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</si>
  <si>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</si>
  <si>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</si>
  <si>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</si>
  <si>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</si>
  <si>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</si>
  <si>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</si>
  <si>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</si>
  <si>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</si>
  <si>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</si>
  <si>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</si>
  <si>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</si>
  <si>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</si>
  <si>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</si>
  <si>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</si>
  <si>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</si>
  <si>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</si>
  <si>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</si>
  <si>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</si>
  <si>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</si>
  <si>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</si>
  <si>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</si>
  <si>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</si>
  <si>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</si>
  <si>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</si>
  <si>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</si>
  <si>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</si>
  <si>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</si>
  <si>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</si>
  <si>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</si>
  <si>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</si>
  <si>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</si>
  <si>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</si>
  <si>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</si>
  <si>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</si>
  <si>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</si>
  <si>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</si>
  <si>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</si>
  <si>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</si>
  <si>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</si>
  <si>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</si>
  <si>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</si>
  <si>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</si>
  <si>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</si>
  <si>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</si>
  <si>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</si>
  <si>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</si>
  <si>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</si>
  <si>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</si>
  <si>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</si>
  <si>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</si>
  <si>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</si>
  <si>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</si>
  <si>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</si>
  <si>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</si>
  <si>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</si>
  <si>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</si>
  <si>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</si>
  <si>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</si>
  <si>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</si>
  <si>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</si>
  <si>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</si>
  <si>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</si>
  <si>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</si>
  <si>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</si>
  <si>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</si>
  <si>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</si>
  <si>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</si>
  <si>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</si>
  <si>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</si>
  <si>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</si>
  <si>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</si>
  <si>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</si>
  <si>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</si>
  <si>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</si>
  <si>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</si>
  <si>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</si>
  <si>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</si>
  <si>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</si>
  <si>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</si>
  <si>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</si>
  <si>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</si>
  <si>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</si>
  <si>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</si>
  <si>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</si>
  <si>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</si>
  <si>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</si>
  <si>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</si>
  <si>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</si>
  <si>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</si>
  <si>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</si>
  <si>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</si>
  <si>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</si>
  <si>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</si>
  <si>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</si>
  <si>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</si>
  <si>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</si>
  <si>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</si>
  <si>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</si>
  <si>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</si>
  <si>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</si>
  <si>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</si>
  <si>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</si>
  <si>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</si>
  <si>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</si>
  <si>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</si>
  <si>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</si>
  <si>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</si>
  <si>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</si>
  <si>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</si>
  <si>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</si>
  <si>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</si>
  <si>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</si>
  <si>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</si>
  <si>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</si>
  <si>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</si>
  <si>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</si>
  <si>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</si>
  <si>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</si>
  <si>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</si>
  <si>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</si>
  <si>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</si>
  <si>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</si>
  <si>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</si>
  <si>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</si>
  <si>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</si>
  <si>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</si>
  <si>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</si>
  <si>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</si>
  <si>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</si>
  <si>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</si>
  <si>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</si>
  <si>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</si>
  <si>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</si>
  <si>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</si>
  <si>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</si>
  <si>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</si>
  <si>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</si>
  <si>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</si>
  <si>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</si>
  <si>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</si>
  <si>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</si>
  <si>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</si>
  <si>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</si>
  <si>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</si>
  <si>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</si>
  <si>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</si>
  <si>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</si>
  <si>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</si>
  <si>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</si>
  <si>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</si>
  <si>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</si>
  <si>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</si>
  <si>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</si>
  <si>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</si>
  <si>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</si>
  <si>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</si>
  <si>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</si>
  <si>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</si>
  <si>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</si>
  <si>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</si>
  <si>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</si>
  <si>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</si>
  <si>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</si>
  <si>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</si>
  <si>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</si>
  <si>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</si>
  <si>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</si>
  <si>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</si>
  <si>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</si>
  <si>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</si>
  <si>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</si>
  <si>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</si>
  <si>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</si>
  <si>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</si>
  <si>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</si>
  <si>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</si>
  <si>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</si>
  <si>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</si>
  <si>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</si>
  <si>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</si>
  <si>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</si>
  <si>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</si>
  <si>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</si>
  <si>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</si>
  <si>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</si>
  <si>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</si>
  <si>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</si>
  <si>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</si>
  <si>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</si>
  <si>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</si>
  <si>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</si>
  <si>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</si>
  <si>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</si>
  <si>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</si>
  <si>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</si>
  <si>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</si>
  <si>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</si>
  <si>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</si>
  <si>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</si>
  <si>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</si>
  <si>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</si>
  <si>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</si>
  <si>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</si>
  <si>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</si>
  <si>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</si>
  <si>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</si>
  <si>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</si>
  <si>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</si>
  <si>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</si>
  <si>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</si>
  <si>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</si>
  <si>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</si>
  <si>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</si>
  <si>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</si>
  <si>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</si>
  <si>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</si>
  <si>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</si>
  <si>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</si>
  <si>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</si>
  <si>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</si>
  <si>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</si>
  <si>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</si>
  <si>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</si>
  <si>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</si>
  <si>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</si>
  <si>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</si>
  <si>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</si>
  <si>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</si>
  <si>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</si>
  <si>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</si>
  <si>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</si>
  <si>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</si>
  <si>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</si>
  <si>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</si>
  <si>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</si>
  <si>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</si>
  <si>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</si>
  <si>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</si>
  <si>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</si>
  <si>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</si>
  <si>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</si>
  <si>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</si>
  <si>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</si>
  <si>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</si>
  <si>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</si>
  <si>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</si>
  <si>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</si>
  <si>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</si>
  <si>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</si>
  <si>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</si>
  <si>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</si>
  <si>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</si>
  <si>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</si>
  <si>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</si>
  <si>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</si>
  <si>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</si>
  <si>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</si>
  <si>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</si>
  <si>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</si>
  <si>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</si>
  <si>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</si>
  <si>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</si>
  <si>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</si>
  <si>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</si>
  <si>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</si>
  <si>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</si>
  <si>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</si>
  <si>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</si>
  <si>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</si>
  <si>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</si>
  <si>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</si>
  <si>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</si>
  <si>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</si>
  <si>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</si>
  <si>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</si>
  <si>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</si>
  <si>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</si>
  <si>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</si>
  <si>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</si>
  <si>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</si>
  <si>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</si>
  <si>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</si>
  <si>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</si>
  <si>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</si>
  <si>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</si>
  <si>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</si>
  <si>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</si>
  <si>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</si>
  <si>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</si>
  <si>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</si>
  <si>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</si>
  <si>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</si>
  <si>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</si>
  <si>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</si>
  <si>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</si>
  <si>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</si>
  <si>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</si>
  <si>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</si>
  <si>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</si>
  <si>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</si>
  <si>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</si>
  <si>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</si>
  <si>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</si>
  <si>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</si>
  <si>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</si>
  <si>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</si>
  <si>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</si>
  <si>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</si>
  <si>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</si>
  <si>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</si>
  <si>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</si>
  <si>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</si>
  <si>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</si>
  <si>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</si>
  <si>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</si>
  <si>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</si>
  <si>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</si>
  <si>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</si>
  <si>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</si>
  <si>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</si>
  <si>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</si>
  <si>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</si>
  <si>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</si>
  <si>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</si>
  <si>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</si>
  <si>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</si>
  <si>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</si>
  <si>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</si>
  <si>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</si>
  <si>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</si>
  <si>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</si>
  <si>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</si>
  <si>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</si>
  <si>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</si>
  <si>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</si>
  <si>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</si>
  <si>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</si>
  <si>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</si>
  <si>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</si>
  <si>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</si>
  <si>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</si>
  <si>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</si>
  <si>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</si>
  <si>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</si>
  <si>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</si>
  <si>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</si>
  <si>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</si>
  <si>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</si>
  <si>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</si>
  <si>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</si>
  <si>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</si>
  <si>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</si>
  <si>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</si>
  <si>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</si>
  <si>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</si>
  <si>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</si>
  <si>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</si>
  <si>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</si>
  <si>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</si>
  <si>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</si>
  <si>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</si>
  <si>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</si>
  <si>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</si>
  <si>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</si>
  <si>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</si>
  <si>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</si>
  <si>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</si>
  <si>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</si>
  <si>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</si>
  <si>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</si>
  <si>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</si>
  <si>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</si>
  <si>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</si>
  <si>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</si>
  <si>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</si>
  <si>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</si>
  <si>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</si>
  <si>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</si>
  <si>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</si>
  <si>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</si>
  <si>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</si>
  <si>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</si>
  <si>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</si>
  <si>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</si>
  <si>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</si>
  <si>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</si>
  <si>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</si>
  <si>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</si>
  <si>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</si>
  <si>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</si>
  <si>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</si>
  <si>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</si>
  <si>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</si>
  <si>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</si>
  <si>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</si>
  <si>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</si>
  <si>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</si>
  <si>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</si>
  <si>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</si>
  <si>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</si>
  <si>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</si>
  <si>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</si>
  <si>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</si>
  <si>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</si>
  <si>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</si>
  <si>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</si>
  <si>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</si>
  <si>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</si>
  <si>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</si>
  <si>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</si>
  <si>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</si>
  <si>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</si>
  <si>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</si>
  <si>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</si>
  <si>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</si>
  <si>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</si>
  <si>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</si>
  <si>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</si>
  <si>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M. / Mme</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</si>
  <si>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</si>
  <si>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</si>
  <si>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</si>
  <si>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</si>
  <si>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</si>
  <si>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</si>
  <si>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</si>
  <si>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</si>
  <si>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</si>
  <si>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</si>
  <si>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</si>
  <si>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</si>
  <si>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</si>
  <si>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</si>
  <si>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</si>
  <si>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</si>
  <si>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</si>
  <si>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</si>
  <si>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</si>
  <si>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</si>
  <si>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</si>
  <si>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</si>
  <si>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</si>
  <si>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</si>
  <si>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</si>
  <si>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</si>
  <si>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</si>
  <si>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</si>
  <si>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</si>
  <si>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</si>
  <si>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</si>
  <si>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</si>
  <si>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</si>
  <si>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</si>
  <si>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</si>
  <si>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</si>
  <si>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</si>
  <si>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</si>
  <si>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</si>
  <si>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</si>
  <si>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</si>
  <si>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</si>
  <si>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</si>
  <si>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</si>
  <si>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</si>
  <si>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</si>
  <si>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</si>
  <si>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</si>
  <si>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</si>
  <si>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</si>
  <si>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</si>
  <si>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</si>
  <si>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</si>
  <si>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Cas d'une unité sans équipes ou thèmes : sélectionner le ou les sous-domaines de recherche ci-contre dans les menus déroulants</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</si>
  <si>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</si>
  <si>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</si>
  <si>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</si>
  <si>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</si>
  <si>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</si>
  <si>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</si>
  <si>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</si>
  <si>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</si>
  <si>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</si>
  <si>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</si>
  <si>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</si>
  <si>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</si>
  <si>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</si>
  <si>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</si>
  <si>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</si>
  <si>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</si>
  <si>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</si>
  <si>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</si>
  <si>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</si>
  <si>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</si>
  <si>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</si>
  <si>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</si>
  <si>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</si>
  <si>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</si>
  <si>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</si>
  <si>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</si>
  <si>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</si>
  <si>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</si>
  <si>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</si>
  <si>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</si>
  <si>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</si>
  <si>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</si>
  <si>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</si>
  <si>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</si>
  <si>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</si>
  <si>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</si>
  <si>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</si>
  <si>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</si>
  <si>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</si>
  <si>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</si>
  <si>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</si>
  <si>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</si>
  <si>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</si>
  <si>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</si>
  <si>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</si>
  <si>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</si>
  <si>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</si>
  <si>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</si>
  <si>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</si>
  <si>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</si>
  <si>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</si>
  <si>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</si>
  <si>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</si>
  <si>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</si>
  <si>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</si>
  <si>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</si>
  <si>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</si>
  <si>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</si>
  <si>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</si>
  <si>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</si>
  <si>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</si>
  <si>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</si>
  <si>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</si>
  <si>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</si>
  <si>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</si>
  <si>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</si>
  <si>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</si>
  <si>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</si>
  <si>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</si>
  <si>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</si>
  <si>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</si>
  <si>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</si>
  <si>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</si>
  <si>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</si>
  <si>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</si>
  <si>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</si>
  <si>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</si>
  <si>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</si>
  <si>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</si>
  <si>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</si>
  <si>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</si>
  <si>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</si>
  <si>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</si>
  <si>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</si>
  <si>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doctorants
(3)</t>
  </si>
  <si>
    <t>Maître de conférences de l'EHESS, du MNHN</t>
  </si>
  <si>
    <t>D</t>
  </si>
  <si>
    <t>VAGUE</t>
  </si>
  <si>
    <t>D / E</t>
  </si>
  <si>
    <t>E</t>
  </si>
  <si>
    <t>IMT LILLE-DOUAI (ENSM DOUAI)</t>
  </si>
  <si>
    <t>ÉCOLE NATIONALE SUPÉRIEURE MINES-TÉLÉCOM LILLE DOUAI (MINES DOUAI)</t>
  </si>
  <si>
    <t>EBI</t>
  </si>
  <si>
    <t>0951820M</t>
  </si>
  <si>
    <t>ÉCOLE DE BIOLOGIE INDUSTRIELLE</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</si>
  <si>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</si>
  <si>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</si>
  <si>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</si>
  <si>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</si>
  <si>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</si>
  <si>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</si>
  <si>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</si>
  <si>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</si>
  <si>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</si>
  <si>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</si>
  <si>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</si>
  <si>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</si>
  <si>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</si>
  <si>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</si>
  <si>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</si>
  <si>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Structuration de l'unité</t>
  </si>
  <si>
    <t>3.1. Liste des personnels</t>
  </si>
  <si>
    <t>Permanent staff</t>
  </si>
  <si>
    <t xml:space="preserve">Expert and standardization reports </t>
  </si>
  <si>
    <t>Softwares</t>
  </si>
  <si>
    <t>Databases</t>
  </si>
  <si>
    <t>Tools for decision making</t>
  </si>
  <si>
    <t>Prototypes</t>
  </si>
  <si>
    <t xml:space="preserve">Platforms and observatories </t>
  </si>
  <si>
    <r>
      <t>Grant evaluation (public or charities)</t>
    </r>
    <r>
      <rPr>
        <b/>
        <sz val="9"/>
        <color rgb="FF00ACC6"/>
        <rFont val="Century Gothic"/>
        <family val="2"/>
      </rPr>
      <t xml:space="preserve"> </t>
    </r>
  </si>
  <si>
    <t>Chair of learned and scientific societies</t>
  </si>
  <si>
    <t>Invitations to meetings and symposia (out of France)</t>
  </si>
  <si>
    <t xml:space="preserve">Members' long-term visits abroad  </t>
  </si>
  <si>
    <t>IUF members</t>
  </si>
  <si>
    <t>Filed patents</t>
  </si>
  <si>
    <t>Accepted patents</t>
  </si>
  <si>
    <t>Licenced patents</t>
  </si>
  <si>
    <t>Invention disclosures</t>
  </si>
  <si>
    <r>
      <t>Industrial and R&amp;D contracts</t>
    </r>
    <r>
      <rPr>
        <b/>
        <sz val="9"/>
        <color rgb="FF00ACC6"/>
        <rFont val="Century Gothic"/>
        <family val="2"/>
      </rPr>
      <t xml:space="preserve"> </t>
    </r>
  </si>
  <si>
    <t>Cifre fellowships</t>
  </si>
  <si>
    <r>
      <t>Creation of labs with private-public partnerships</t>
    </r>
    <r>
      <rPr>
        <b/>
        <sz val="9"/>
        <color rgb="FF00ACC6"/>
        <rFont val="Century Gothic"/>
        <family val="2"/>
      </rPr>
      <t xml:space="preserve"> </t>
    </r>
  </si>
  <si>
    <r>
      <t xml:space="preserve">Start-ups </t>
    </r>
    <r>
      <rPr>
        <b/>
        <sz val="9"/>
        <color rgb="FF00ACC6"/>
        <rFont val="Century Gothic"/>
        <family val="2"/>
      </rPr>
      <t xml:space="preserve"> </t>
    </r>
  </si>
  <si>
    <t xml:space="preserve">Habilitated (HDR) scientists </t>
  </si>
  <si>
    <t xml:space="preserve">Defended PhDs </t>
  </si>
  <si>
    <t xml:space="preserve">Mean PhD duration </t>
  </si>
  <si>
    <t xml:space="preserve">Books </t>
  </si>
  <si>
    <t xml:space="preserve">Consulting </t>
  </si>
  <si>
    <t>Participation in expert committees (ANSES etc.)</t>
  </si>
  <si>
    <t>Legal expertise</t>
  </si>
  <si>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</si>
  <si>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</si>
  <si>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</si>
  <si>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</si>
  <si>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</si>
  <si>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</si>
  <si>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</si>
  <si>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</si>
  <si>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</si>
  <si>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</si>
  <si>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</si>
  <si>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</si>
  <si>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</si>
  <si>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</si>
  <si>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</si>
  <si>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</si>
  <si>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</si>
  <si>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</si>
  <si>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</si>
  <si>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</si>
  <si>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</si>
  <si>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</si>
  <si>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</si>
  <si>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</si>
  <si>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</si>
  <si>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</si>
  <si>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</si>
  <si>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</si>
  <si>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DIM_T</t>
  </si>
  <si>
    <t>DIM_01</t>
  </si>
  <si>
    <t>DIM_02</t>
  </si>
  <si>
    <t>APP_T</t>
  </si>
  <si>
    <t>APP_01</t>
  </si>
  <si>
    <t>AEdi_T</t>
  </si>
  <si>
    <t>AEdi_01</t>
  </si>
  <si>
    <t>AEdi_02</t>
  </si>
  <si>
    <t>AEva_T</t>
  </si>
  <si>
    <t>AEva_01</t>
  </si>
  <si>
    <t>AEva_02</t>
  </si>
  <si>
    <t>AEva_03</t>
  </si>
  <si>
    <t>AEva_04</t>
  </si>
  <si>
    <t>CRP_T</t>
  </si>
  <si>
    <t>PdCs_T</t>
  </si>
  <si>
    <t>PdCs_01</t>
  </si>
  <si>
    <t>PdCs_02</t>
  </si>
  <si>
    <t>IR_T</t>
  </si>
  <si>
    <t>IR_01</t>
  </si>
  <si>
    <t>IR_03</t>
  </si>
  <si>
    <t>IR_04</t>
  </si>
  <si>
    <t>IR_05</t>
  </si>
  <si>
    <t>IR_06</t>
  </si>
  <si>
    <t>BLDi_T</t>
  </si>
  <si>
    <t>BLDi_01</t>
  </si>
  <si>
    <t>BLDi_02</t>
  </si>
  <si>
    <t>BLDi_03</t>
  </si>
  <si>
    <t>BLDi_04</t>
  </si>
  <si>
    <t>IASe_T</t>
  </si>
  <si>
    <t>IASe_01</t>
  </si>
  <si>
    <t>IASe_02</t>
  </si>
  <si>
    <t>IASe_03</t>
  </si>
  <si>
    <t>IASe_04</t>
  </si>
  <si>
    <t>IASe_05</t>
  </si>
  <si>
    <t>IASe_06</t>
  </si>
  <si>
    <t>AExp_T</t>
  </si>
  <si>
    <t>AExp_01</t>
  </si>
  <si>
    <t>AExp_02</t>
  </si>
  <si>
    <t>AExp_03</t>
  </si>
  <si>
    <t>AExp_04</t>
  </si>
  <si>
    <t>PGP_T</t>
  </si>
  <si>
    <t>PGP_01</t>
  </si>
  <si>
    <t>PGP_02</t>
  </si>
  <si>
    <t>PAPD_T</t>
  </si>
  <si>
    <t>PAPD_01</t>
  </si>
  <si>
    <t>PAPD_02</t>
  </si>
  <si>
    <t>PST_T</t>
  </si>
  <si>
    <t>PST_01</t>
  </si>
  <si>
    <t>PST_02</t>
  </si>
  <si>
    <t>F_T</t>
  </si>
  <si>
    <t>F_01</t>
  </si>
  <si>
    <t>F_02</t>
  </si>
  <si>
    <t>F_03</t>
  </si>
  <si>
    <t>F_04</t>
  </si>
  <si>
    <t>F_05</t>
  </si>
  <si>
    <t>F_06</t>
  </si>
  <si>
    <t>F_07</t>
  </si>
  <si>
    <t xml:space="preserve">     Les enseignants-chercheurs et chercheurs intervenant dans plusieurs équipes internes ou thèmes seront décomptés au prorata des temps respectifs.</t>
  </si>
  <si>
    <t>Codes</t>
  </si>
  <si>
    <t>CCS_T</t>
  </si>
  <si>
    <t>HDR obtained during the period</t>
  </si>
  <si>
    <t>Non permanent staff</t>
  </si>
  <si>
    <t>Active staff
(1)</t>
  </si>
  <si>
    <t>Total</t>
  </si>
  <si>
    <t>2015
attributions</t>
  </si>
  <si>
    <t>2016
attributions</t>
  </si>
  <si>
    <t>2017
attributions</t>
  </si>
  <si>
    <t>Financements internationaux</t>
  </si>
  <si>
    <t>Programmes européens hors ERC et hors fonds structurels</t>
  </si>
  <si>
    <t>Autres financements publics sur appels à projets</t>
  </si>
  <si>
    <t>Collectivités territoriales</t>
  </si>
  <si>
    <t>Contrats de recherche industriels</t>
  </si>
  <si>
    <t>Prestations (expertise, service, conseil, recette de colloque)</t>
  </si>
  <si>
    <t>Institut Carnot</t>
  </si>
  <si>
    <t>Ressources propres de l'unité</t>
  </si>
  <si>
    <t>Total des ressources de l'unité</t>
  </si>
  <si>
    <t>E6</t>
  </si>
  <si>
    <t>TH1</t>
  </si>
  <si>
    <t>TH2</t>
  </si>
  <si>
    <t>TH3</t>
  </si>
  <si>
    <t>TH4</t>
  </si>
  <si>
    <t>TH5</t>
  </si>
  <si>
    <t>TH6</t>
  </si>
  <si>
    <t>Unit Workforce</t>
  </si>
  <si>
    <t>Financement du doctorant</t>
  </si>
  <si>
    <t>2018
attributions</t>
  </si>
  <si>
    <t>(1) Type d'emploi "EC_tit", cf. la feuille "3.1 Liste des personnels" et/ou la feuille "MenusR"</t>
  </si>
  <si>
    <t>(2) Type d'emploi "Ch_tit", cf. la feuille "3.1 Liste des personnels" et/ou la feuille "MenusR"</t>
  </si>
  <si>
    <t>(3) Type d'emploi "AP_tit", cf. la feuille "3.1 Liste des personnels" et/ou la feuille "MenusR" (PRAG ou PCAP)</t>
  </si>
  <si>
    <t>(4) Type d'emploi "AP_tit", cf. la feuille "3.1 Liste des personnels" et/ou la feuille "MenusR"</t>
  </si>
  <si>
    <t>(5) Type d'emploi "EC_aut", cf. la feuille "3.1 Liste des personnels" et/ou la feuille "MenusR"</t>
  </si>
  <si>
    <t>(6) Type d'emploi "Ch_aut", cf. la feuille "3.1 Liste des personnels" et/ou la feuille "MenusR"</t>
  </si>
  <si>
    <t>Full professors and similar positions (1)</t>
  </si>
  <si>
    <t>Assistant professors and similar positions (1)</t>
  </si>
  <si>
    <t>Full time research directors (Directeurs de recherche) and similar positions (2)</t>
  </si>
  <si>
    <t>Full time research associates (Chargés de recherche) and similar positions (2)</t>
  </si>
  <si>
    <t>Other scientists (“Conservateurs, cadres scientifiques des EPIC, fondations, industries, etc.”) (2)</t>
  </si>
  <si>
    <t>High school teachers (3)</t>
  </si>
  <si>
    <t>Supporting personnel (ITAs, BIATSSs and others, notably of EPICs) (4)</t>
  </si>
  <si>
    <t>Non-permanent professors and associate professors, including emeritus (5)</t>
  </si>
  <si>
    <t>Non-permanent full time scientists, including emeritus, post-docs (6)</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</si>
  <si>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</si>
  <si>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</si>
  <si>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</si>
  <si>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</si>
  <si>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</si>
  <si>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</si>
  <si>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</si>
  <si>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</si>
  <si>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</si>
  <si>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</si>
  <si>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</si>
  <si>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</si>
  <si>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</si>
  <si>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</si>
  <si>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</si>
  <si>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</si>
  <si>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</si>
  <si>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</si>
  <si>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</si>
  <si>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</si>
  <si>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</si>
  <si>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</si>
  <si>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</si>
  <si>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</si>
  <si>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</si>
  <si>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</si>
  <si>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</si>
  <si>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</si>
  <si>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</si>
  <si>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</si>
  <si>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</si>
  <si>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</si>
  <si>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</si>
  <si>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v</t>
  </si>
  <si>
    <t>YNCRÉA</t>
  </si>
  <si>
    <t>SORBONNE UNIVERSITÉ</t>
  </si>
  <si>
    <t>0755890V</t>
  </si>
  <si>
    <t>SORBONNE UNIVERSITÉ (fusion UPMC, U_PARIS_6 &amp; Paris Sorbonne, U_PARIS_4)</t>
  </si>
  <si>
    <t>A</t>
  </si>
  <si>
    <t>mise à jour JUIN 2018</t>
  </si>
  <si>
    <t>C</t>
  </si>
  <si>
    <t>Direction</t>
  </si>
  <si>
    <t>Domaine(s) scientifique(s)</t>
  </si>
  <si>
    <t>Établissement(s) et organisme(s) de rattachement de l’unité (tutelles)</t>
  </si>
  <si>
    <t>Pour les unités relevant de plusieurs domaines on les indiquera par ordre décroissant d'importance</t>
  </si>
  <si>
    <t>Services d'appui à la recherche, le cas échéant</t>
  </si>
  <si>
    <t>Coordonnées du directeur de l'unité :</t>
  </si>
  <si>
    <t>Directeur de thèse</t>
  </si>
  <si>
    <t>Co-directeur de thèse</t>
  </si>
  <si>
    <t>Durée de la thèse en nombre de mois</t>
  </si>
  <si>
    <t>préciser l'établissement ou organisme responsable du dépôt du dossier (tutelle déposante) :</t>
  </si>
  <si>
    <t>Agents contractuels dans le secteur public (ATER exclus)</t>
  </si>
  <si>
    <t>Titulaires de la fonction publique en qualité de chercheur, enseignant-chercheur, ingénieur de recherche</t>
  </si>
  <si>
    <t>Titulaires de la fonction publique en qualité d'enseignants dans le 1er ou le 2nd degré</t>
  </si>
  <si>
    <t>Titulaires de la fonction publique dans une autre catégorie (collectivité territoriale, ministère, agence, secteur hospitalier, etc.)</t>
  </si>
  <si>
    <t>Contrats d'ATER</t>
  </si>
  <si>
    <t>Contrats post-doctoraux en France (ATER exclus)</t>
  </si>
  <si>
    <t>Contrats post-doctoraux à l'étranger dans l'Union Européenne</t>
  </si>
  <si>
    <t>Contrats post-doctoraux à l'étranger hors Union Européenne</t>
  </si>
  <si>
    <t>Emplois permanents dans le secteur privé en qualité de chercheur, ingénieur, chef d'entreprise, professions libérales</t>
  </si>
  <si>
    <t>Emplois permanents dans le secteur privé sur un autre type d'emploi</t>
  </si>
  <si>
    <t>Emplois à durée déterminée dans le secteur privé en qualité de chercheur, ingénieur ou autre poste ayant requis un doctorat</t>
  </si>
  <si>
    <t xml:space="preserve">Emplois à durée déterminée dans le secteur privé dans une autre catégorie </t>
  </si>
  <si>
    <t>En recherche d'emploi</t>
  </si>
  <si>
    <t>En reprise d'études</t>
  </si>
  <si>
    <t>Inactifs</t>
  </si>
  <si>
    <t>Autres situations</t>
  </si>
  <si>
    <t>Situations inconnues</t>
  </si>
  <si>
    <t>chercheur, enseignant-chercheur, ingénieur de recherche dans un pays étranger</t>
  </si>
  <si>
    <t>Scientific articles in English or another foreign language (Social Sciences and Humanities only)</t>
  </si>
  <si>
    <t>Review articles (total number)</t>
  </si>
  <si>
    <t>Review articles in English or another foreign language (Social Sciences and Humanities only)</t>
  </si>
  <si>
    <t>Other articles (professional journals, etc.) (total number)</t>
  </si>
  <si>
    <t>Other articles (professional journals, etc.) in English or another foreign language (Social Sciences and Humanities only)</t>
  </si>
  <si>
    <t>Commentaries on judgments</t>
  </si>
  <si>
    <t>Clinical articles (Biology only)</t>
  </si>
  <si>
    <t>Monographs, critical editions, translations (total number)</t>
  </si>
  <si>
    <t>Monographs, critical editions, translations in English or another foreign language (Social Sciences and Humanities only)</t>
  </si>
  <si>
    <t>Management and coordination of scientific books  / Scientific book edition</t>
  </si>
  <si>
    <t>Management and coordination of scientific books / Scientific book edition in English or another foreign language</t>
  </si>
  <si>
    <t>Book chapters (total number)</t>
  </si>
  <si>
    <t>Book chapters in English or another foreign language</t>
  </si>
  <si>
    <t>Theorised artistic creations, staging, movies</t>
  </si>
  <si>
    <r>
      <t>Participation in editorial committees (books, collections, etc.)</t>
    </r>
    <r>
      <rPr>
        <b/>
        <sz val="9"/>
        <color rgb="FF00ACC6"/>
        <rFont val="Century Gothic"/>
        <family val="2"/>
      </rPr>
      <t xml:space="preserve"> </t>
    </r>
  </si>
  <si>
    <t>Collection and series management</t>
  </si>
  <si>
    <t>Reviewing of articles</t>
  </si>
  <si>
    <t>Reviewing of research institutes</t>
  </si>
  <si>
    <t>Participation in institutional committees and juries (CNRS, Inserm, etc.)</t>
  </si>
  <si>
    <t>Other European grants - coordination</t>
  </si>
  <si>
    <t>Other European grants - partnership</t>
  </si>
  <si>
    <r>
      <t>National public grants (ANR, PHRC, FUI, INCA, etc.)</t>
    </r>
    <r>
      <rPr>
        <b/>
        <sz val="9"/>
        <color rgb="FF00ACC6"/>
        <rFont val="Century Gothic"/>
        <family val="2"/>
      </rPr>
      <t xml:space="preserve"> </t>
    </r>
    <r>
      <rPr>
        <sz val="9"/>
        <rFont val="Century Gothic"/>
        <family val="2"/>
      </rPr>
      <t>- coordination</t>
    </r>
  </si>
  <si>
    <t>National public grants (ANR, PHRC, FUI, INCA, etc.) - partnership</t>
  </si>
  <si>
    <r>
      <t>Local grants (collectivités territoriales)</t>
    </r>
    <r>
      <rPr>
        <b/>
        <sz val="9"/>
        <color rgb="FF00ACC6"/>
        <rFont val="Century Gothic"/>
        <family val="2"/>
      </rPr>
      <t xml:space="preserve"> </t>
    </r>
    <r>
      <rPr>
        <sz val="9"/>
        <rFont val="Century Gothic"/>
        <family val="2"/>
      </rPr>
      <t>- coordination</t>
    </r>
  </si>
  <si>
    <t>Local grants (collectivités territoriales) - partnership</t>
  </si>
  <si>
    <r>
      <t>PIA</t>
    </r>
    <r>
      <rPr>
        <b/>
        <sz val="9"/>
        <color rgb="FF00ACC6"/>
        <rFont val="Century Gothic"/>
        <family val="2"/>
      </rPr>
      <t xml:space="preserve"> </t>
    </r>
    <r>
      <rPr>
        <sz val="9"/>
        <rFont val="Century Gothic"/>
        <family val="2"/>
      </rPr>
      <t>(labex, equipex etc.) grants</t>
    </r>
    <r>
      <rPr>
        <b/>
        <sz val="9"/>
        <color rgb="FF00ACC6"/>
        <rFont val="Century Gothic"/>
        <family val="2"/>
      </rPr>
      <t xml:space="preserve"> </t>
    </r>
    <r>
      <rPr>
        <sz val="9"/>
        <rFont val="Century Gothic"/>
        <family val="2"/>
      </rPr>
      <t>- coordination</t>
    </r>
  </si>
  <si>
    <r>
      <t>PIA</t>
    </r>
    <r>
      <rPr>
        <b/>
        <sz val="9"/>
        <color rgb="FF00ACC6"/>
        <rFont val="Century Gothic"/>
        <family val="2"/>
      </rPr>
      <t xml:space="preserve"> </t>
    </r>
    <r>
      <rPr>
        <sz val="9"/>
        <rFont val="Century Gothic"/>
        <family val="2"/>
      </rPr>
      <t>(labex, equipex etc.) grants - partnership</t>
    </r>
  </si>
  <si>
    <r>
      <t>Grants from foundations and charities (ARC, FMR, FRM, etc.)</t>
    </r>
    <r>
      <rPr>
        <b/>
        <sz val="9"/>
        <color rgb="FF00ACC6"/>
        <rFont val="Century Gothic"/>
        <family val="2"/>
      </rPr>
      <t xml:space="preserve"> </t>
    </r>
    <r>
      <rPr>
        <sz val="9"/>
        <rFont val="Century Gothic"/>
        <family val="2"/>
      </rPr>
      <t>- coordination</t>
    </r>
  </si>
  <si>
    <r>
      <t>Grants from foundations and charities (ARC, FMR, FRM, etc.)</t>
    </r>
    <r>
      <rPr>
        <b/>
        <sz val="9"/>
        <color rgb="FF00ACC6"/>
        <rFont val="Century Gothic"/>
        <family val="2"/>
      </rPr>
      <t xml:space="preserve"> </t>
    </r>
    <r>
      <rPr>
        <sz val="9"/>
        <rFont val="Century Gothic"/>
        <family val="2"/>
      </rPr>
      <t>- partnership</t>
    </r>
  </si>
  <si>
    <t>Post-docs (total number)</t>
  </si>
  <si>
    <t>Foreign post-docs</t>
  </si>
  <si>
    <t>Visiting scientists (total number)</t>
  </si>
  <si>
    <t>Foreign visiting scientists</t>
  </si>
  <si>
    <t>Prizes and/or distinctions</t>
  </si>
  <si>
    <t>Networks and mixed units</t>
  </si>
  <si>
    <t>Radio broadcasts, TV shows, magazines and newspaper</t>
  </si>
  <si>
    <t>Journal articles, interviews, book edition, videos, other popularization outputs, debates on science and society, etc.</t>
  </si>
  <si>
    <t xml:space="preserve">E-learning, MOOCs, multimedia courses, etc. </t>
  </si>
  <si>
    <t>Scientific productions (articles, books, etc.) from theses</t>
  </si>
  <si>
    <t>PhD students (total number)</t>
  </si>
  <si>
    <t>Internships (M1, M2)</t>
  </si>
  <si>
    <t>People in charge for a mention or a master's degree course (total number)</t>
  </si>
  <si>
    <t>People in charge for a mention or a master's degree course with international certification (Erasmus mundus)</t>
  </si>
  <si>
    <t>Management, activity and organisation in the unit</t>
  </si>
  <si>
    <t>Is there a policy validated by one or more tutelage ?</t>
  </si>
  <si>
    <t>Is there a convivial place where the unit and each team can get together ?</t>
  </si>
  <si>
    <t>Is there a job description for each staff member (technicians, engineers, admins.) in the unit ?</t>
  </si>
  <si>
    <t>Is there a support plan for the unit's call for projects ?</t>
  </si>
  <si>
    <t>Are there other means of communication (newsletters, etc.) ?</t>
  </si>
  <si>
    <t>Does the unit grant money for publications ?</t>
  </si>
  <si>
    <t>Does the unit grant money for international publications ? (translation, copy-editing, etc.)</t>
  </si>
  <si>
    <t>Is there an incentive policy "Open Sciences" type ? (HAL)</t>
  </si>
  <si>
    <t>Parity</t>
  </si>
  <si>
    <t>Number of women in the unit and in each team</t>
  </si>
  <si>
    <t>Number of men in the unit and in each team</t>
  </si>
  <si>
    <t>Number of women among university lecturer-researchers and research workers in the unit and in each team</t>
  </si>
  <si>
    <t>Number of men among university lecturer-researchers and research workers in the unit and in each team</t>
  </si>
  <si>
    <t>Number of women within the Board (steering-comitee, subdirectorate in the unit, team manager, etc.)</t>
  </si>
  <si>
    <t>Number of men within the Board (steering-comitee, subdirectorate in the unit, team manager, etc.)</t>
  </si>
  <si>
    <t>Scientific integrity</t>
  </si>
  <si>
    <t>Does the unit offer lab-notebooks for the staff ?</t>
  </si>
  <si>
    <t>Does the unit have a policy regarding scientific integrity ?</t>
  </si>
  <si>
    <t>health and safety</t>
  </si>
  <si>
    <t>Does the unit have a training policy regarding health and safety ?</t>
  </si>
  <si>
    <t>Does the unit have an awareness policy regarding psycho-social factors ?</t>
  </si>
  <si>
    <t>Is there a health and safety record ?</t>
  </si>
  <si>
    <t>Is there a record updated each year ?</t>
  </si>
  <si>
    <t>Number of safety assistants ?</t>
  </si>
  <si>
    <t>Sustainable development and environmental impacts</t>
  </si>
  <si>
    <t>Is there a chart regarding sustainable development or a section dedicated to its stacks in the internal rules ?</t>
  </si>
  <si>
    <t xml:space="preserve">Intellectual property and business inteligence </t>
  </si>
  <si>
    <t>Is the unit ranked ZRR ? (area of restrictive regime)</t>
  </si>
  <si>
    <t>Does the unit have a policy regarding data protection ?</t>
  </si>
  <si>
    <t>Is there an internal or external point of contact in charge of information-system safety ?</t>
  </si>
  <si>
    <t>Is there an SSI policy ? (Information system safety)</t>
  </si>
  <si>
    <t>Dotation récurrente - Fonctionnement</t>
  </si>
  <si>
    <t>Dotation récurrente - Équipement</t>
  </si>
  <si>
    <t>ERC</t>
  </si>
  <si>
    <t>Fonds structurels européens (FEDER, Interreg)</t>
  </si>
  <si>
    <t>ANR (hors PIA)</t>
  </si>
  <si>
    <t>Programme Investissement d'Avenir (PIA)</t>
  </si>
  <si>
    <t>Contrat de Plan État-Région</t>
  </si>
  <si>
    <t>Fondations, associations, mécénat</t>
  </si>
  <si>
    <t>SATT, BPI (financement de l'innovation)</t>
  </si>
  <si>
    <t>Autres sources de financement</t>
  </si>
  <si>
    <t>établissement / organisme (1)</t>
  </si>
  <si>
    <t>Ressources provenant de la propriété intellectuelle (brevets, logiciels, activités commerciales)</t>
  </si>
  <si>
    <t>Sous-domaine 1
(1)</t>
  </si>
  <si>
    <t>CRP_06</t>
  </si>
  <si>
    <t>CRP_07</t>
  </si>
  <si>
    <t>CRP_08</t>
  </si>
  <si>
    <t>CRP_09</t>
  </si>
  <si>
    <t>CRP_10</t>
  </si>
  <si>
    <t>CRP_11</t>
  </si>
  <si>
    <t>CRP_12</t>
  </si>
  <si>
    <t>CRP_13</t>
  </si>
  <si>
    <t>CRP_16</t>
  </si>
  <si>
    <t>CRP_17</t>
  </si>
  <si>
    <t>PdCs_03</t>
  </si>
  <si>
    <t>PdCs_04</t>
  </si>
  <si>
    <t>IR_07</t>
  </si>
  <si>
    <t>F_09</t>
  </si>
  <si>
    <t>F_10</t>
  </si>
  <si>
    <t>PAOU_T</t>
  </si>
  <si>
    <t>PAOU_01</t>
  </si>
  <si>
    <t>PAOU_02</t>
  </si>
  <si>
    <t>PAOU_04</t>
  </si>
  <si>
    <t>PAOU_06</t>
  </si>
  <si>
    <t>PAOU_08</t>
  </si>
  <si>
    <t>PAOU_09</t>
  </si>
  <si>
    <t>PAOU_10</t>
  </si>
  <si>
    <t>PAOU_12</t>
  </si>
  <si>
    <t>PAOU_13</t>
  </si>
  <si>
    <t>PAOU_14</t>
  </si>
  <si>
    <t>PAOU_15</t>
  </si>
  <si>
    <t>PAR_01</t>
  </si>
  <si>
    <t>PAR_02</t>
  </si>
  <si>
    <t>PAR_03</t>
  </si>
  <si>
    <t>PAR_04</t>
  </si>
  <si>
    <t>PAR_05</t>
  </si>
  <si>
    <t>PAR_06</t>
  </si>
  <si>
    <t>IS_01</t>
  </si>
  <si>
    <t>IS_02</t>
  </si>
  <si>
    <t>HS_01</t>
  </si>
  <si>
    <t>HS_02</t>
  </si>
  <si>
    <t>HS_03</t>
  </si>
  <si>
    <t>HS_04</t>
  </si>
  <si>
    <t>HS_05</t>
  </si>
  <si>
    <t>DD_01</t>
  </si>
  <si>
    <t>PIIE_01</t>
  </si>
  <si>
    <t>PIIE_02</t>
  </si>
  <si>
    <t>PIIE_03</t>
  </si>
  <si>
    <t>PIIE_04</t>
  </si>
  <si>
    <t>PAR_T</t>
  </si>
  <si>
    <t>IS_T</t>
  </si>
  <si>
    <t>HS_T</t>
  </si>
  <si>
    <t>DD_T</t>
  </si>
  <si>
    <t>PIIE_T</t>
  </si>
  <si>
    <t>6. Ressources fi</t>
  </si>
  <si>
    <t>Panels Disciplinaires</t>
  </si>
  <si>
    <t xml:space="preserve">Établissement d'enseignement supérieur d'affectation ou organisme d'appartenance
</t>
  </si>
  <si>
    <r>
      <t xml:space="preserve">Date d'arrivée dans l'unité
</t>
    </r>
    <r>
      <rPr>
        <sz val="10"/>
        <rFont val="Century Gothic"/>
        <family val="2"/>
      </rPr>
      <t>(MM/AA)</t>
    </r>
  </si>
  <si>
    <r>
      <t xml:space="preserve">Date de départ de l'unité
</t>
    </r>
    <r>
      <rPr>
        <sz val="10"/>
        <rFont val="Century Gothic"/>
        <family val="2"/>
      </rPr>
      <t xml:space="preserve">(MM/AA)
</t>
    </r>
  </si>
  <si>
    <r>
      <t xml:space="preserve">Date de début de thèse
</t>
    </r>
    <r>
      <rPr>
        <sz val="8"/>
        <rFont val="Century Gothic"/>
        <family val="2"/>
      </rPr>
      <t xml:space="preserve">(JJ/MM/AAAA)
</t>
    </r>
  </si>
  <si>
    <t xml:space="preserve">     Exemples : un EC travaillant dans une seule équipe interne = 1. Un EC travaillant dans deux équipes internes à égalité de temps = 0,5 dans chacune d'entre elles.</t>
  </si>
  <si>
    <t>H/F
(1)</t>
  </si>
  <si>
    <t>Corps-grade
(2)</t>
  </si>
  <si>
    <t>Type d'emploi
(3)</t>
  </si>
  <si>
    <t>N° de l'équipe interne, du thème ou de l'axe de rattachement
(4)</t>
  </si>
  <si>
    <t>Panels disciplinaires / Branches d'Activités Profession. (BAP)
(5)</t>
  </si>
  <si>
    <t>HDR
(6)</t>
  </si>
  <si>
    <t>Etablissement ou organisme employeur
(7)</t>
  </si>
  <si>
    <t>(2) Nomenclatures à respecter,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</si>
  <si>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</si>
  <si>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</si>
  <si>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1- Articles</t>
  </si>
  <si>
    <t>2- Books</t>
  </si>
  <si>
    <t>3- Production in conferences / congresses and research seminars</t>
  </si>
  <si>
    <t>4- Electronic tools and products</t>
  </si>
  <si>
    <t>5- Instruments and methodolgy</t>
  </si>
  <si>
    <t>6- Other products</t>
  </si>
  <si>
    <t>7- Editorial activities</t>
  </si>
  <si>
    <t>8- Reviewing activities</t>
  </si>
  <si>
    <t>9- Academic research grants</t>
  </si>
  <si>
    <t>10- Visiting senior scientists and post-doc</t>
  </si>
  <si>
    <t>11- Scientific recognition</t>
  </si>
  <si>
    <t>1- Socio-economic interactions / Patents</t>
  </si>
  <si>
    <t>2- Socio-economic interactions</t>
  </si>
  <si>
    <t>3- Expertise</t>
  </si>
  <si>
    <t>4- Public outreach</t>
  </si>
  <si>
    <t>1- Educational outputs</t>
  </si>
  <si>
    <t>2- Scientific productions (articles, books, etc.) from theses</t>
  </si>
  <si>
    <t>3- Training</t>
  </si>
  <si>
    <t>(5) Sélectionner dans le menu déroulant. Pour les personnels EC et C : panels disciplinaires : 19 ST de ST1.1 à ST6.3, 21 SHS de SHS1.1 à SHS6.3 et 19 SVE de SVE1.1 à SVE6.3. Pour les personnels BAP : A à J</t>
  </si>
  <si>
    <t>N° de l'équipe interne, du thème ou de l'axe de rattachement
(2)</t>
  </si>
  <si>
    <t>Établissement ayant délivré le master (ou diplôme équivalent) du doctorant 
(3)</t>
  </si>
  <si>
    <t>(3) Sélectionner l'établissement dans le menu déroulant. Si l'établissement n'est pas présent dans la liste ou la feuille "UAI_Etab_Org", indiquer le nom en clair.</t>
  </si>
  <si>
    <t>(1) Sélectionner dans le menu déroulant.</t>
  </si>
  <si>
    <t>3.2. Liste des doctorants</t>
  </si>
  <si>
    <t>(1) Sélectionner l'établissement ou l'organisme dans le menu déroulant. Une seule ligne par établissement ou organisme.</t>
  </si>
  <si>
    <t>à classer par ordre alphabétique ou par ordre d'équipes/ thèmes</t>
  </si>
  <si>
    <t>à classer par ordre alphabétique ou par ordre d'équipes / thèmes</t>
  </si>
  <si>
    <t xml:space="preserve">Liste détaillée des doctorants de l'unité et de ses équipes / thèmes </t>
  </si>
  <si>
    <t xml:space="preserve">Liste détaillée des personnels de l'unité et de ses équipes / thèmes </t>
  </si>
  <si>
    <t>List of research products and activities of the unit and its teams / themes</t>
  </si>
  <si>
    <t xml:space="preserve">3.3. Synth staff unit </t>
  </si>
  <si>
    <t xml:space="preserve">4. Research Prod &amp; Activ </t>
  </si>
  <si>
    <t>5. Org &amp; Life of the unit</t>
  </si>
  <si>
    <t>Recap chart of personnels of the unit and its teams / themes</t>
  </si>
  <si>
    <t>Organisation and life of the unit and its teams / themes</t>
  </si>
  <si>
    <t>Respecter les indications figurant dans les notes de chaque feuille, en particulier les nomenclatures proposées dans les feuilles MenusR et UAI_Etab_Org.</t>
  </si>
  <si>
    <t>Quelques cellules comportent des menus de type liste déroulante.</t>
  </si>
  <si>
    <t>Acronyme :</t>
  </si>
  <si>
    <t xml:space="preserve"> ……………………………….</t>
  </si>
  <si>
    <t>Cas d'une unité comprenant des équipes internes (E) ou des thèmes (Th) : sélectionner le ou les panels disciplinaires dans les menus déroulants</t>
  </si>
  <si>
    <t>E7</t>
  </si>
  <si>
    <t>E8</t>
  </si>
  <si>
    <t>E9</t>
  </si>
  <si>
    <t>E10</t>
  </si>
  <si>
    <t>E11</t>
  </si>
  <si>
    <t>E12</t>
  </si>
  <si>
    <t>E13</t>
  </si>
  <si>
    <t>E14</t>
  </si>
  <si>
    <t>E15</t>
  </si>
  <si>
    <t>TH7</t>
  </si>
  <si>
    <r>
      <t xml:space="preserve">Date de naissance
</t>
    </r>
    <r>
      <rPr>
        <sz val="8"/>
        <rFont val="Century Gothic"/>
        <family val="2"/>
      </rPr>
      <t>(JJ/MM/AAAA)</t>
    </r>
  </si>
  <si>
    <t>(4) Indiquer le même numéro d'équipe, de thème ou d'axe que celui renseigné sur la feuille "2. Structuration de l'unité".</t>
  </si>
  <si>
    <t>(2) Indiquer le même numéro d'équipe, de thème ou d'axe que celui renseigné sur la feuille "2. Structuration de l'unité".</t>
  </si>
  <si>
    <t>Autres financements publics hors appels à projets</t>
  </si>
  <si>
    <t>institut, département, commission de rattachement :</t>
  </si>
  <si>
    <t xml:space="preserve"> …………………..</t>
  </si>
  <si>
    <t xml:space="preserve">Si une information est manquante dans la liste déroulante, vous pouvez vous reporter aux feuilles MenusR et UAI_Etab_Org pour copier l'information à utiliser, et la coller dans la cellule </t>
  </si>
  <si>
    <t>à renseigner.</t>
  </si>
  <si>
    <t>E16</t>
  </si>
  <si>
    <t>E17</t>
  </si>
  <si>
    <t>E18</t>
  </si>
  <si>
    <t>E19</t>
  </si>
  <si>
    <t>E20</t>
  </si>
  <si>
    <t>Insérer les lignes supplémentaires juste au dessus de la ligne rose (*). NE PAS INSÉRER DE COLONNES SUPPLÉMENTAIRES</t>
  </si>
  <si>
    <t>Insérer les lignes supplémentaires juste au-dessus de la ligne rose (*). NE PAS INSÉRER DE COLONNES SUPPLÉMENTAIRES</t>
  </si>
  <si>
    <t>Number 01/01/2022</t>
  </si>
  <si>
    <t>NB : Les intitulés de l'unité et des équipes ou thèmes sont alimentés automatiquement à partir des informations saisies dans les onglets "1. Info. Adm." (cellule B15) et "2. Structuration de l'unité" (cellules B / 10 à 45)</t>
  </si>
  <si>
    <t>NB : Les intitulés de l'unité et des équipes sont alimentés automatiquement à partie des informations saisies dans les onglets "1. Info. Adm." (cellule B15) et "2. Structuration de l'unité" (cellules B / 10 à 45)</t>
  </si>
  <si>
    <t>2019
attributions</t>
  </si>
  <si>
    <t xml:space="preserve">Si nécessaire, remplacer TH1, TH2, … par E21, E22, … </t>
  </si>
  <si>
    <t>Après l'insertion de lignes, vérifier que les formules et les menus déroulants dans les cellules ajoutées ont bien été reportés. Si non, les copier dans les nouvelles cellules.</t>
  </si>
  <si>
    <t>Il est possible de copier des informations d'un autre fichier Excel dans les deux premières colonnes "Nom" et "Prénom".</t>
  </si>
  <si>
    <t>PhD Students (7)</t>
  </si>
  <si>
    <t>Non-permanent supporting personnel (8)</t>
  </si>
  <si>
    <t>Enseignement supérieur* (9) :</t>
  </si>
  <si>
    <t>Organismes de recherche employeur* (9) :</t>
  </si>
  <si>
    <t>(7) Cf. la feuille "3.2 Liste des doctorants"</t>
  </si>
  <si>
    <t>(8) Type d'emploi "AP_aut", cf. la feuille "3.1 Liste des personnels" et/ou la feuille "MenusR"</t>
  </si>
  <si>
    <t>(9) Sélectionner l'établissement ou l'organisme dans le menu déroulant.</t>
  </si>
  <si>
    <t xml:space="preserve">     Si l'établissement ou l'organisme n'est pas présent dans la liste ou la feuille "UAI_Etab_Org", indiquer le nom en clair dans la barre de formule.</t>
  </si>
  <si>
    <t>Après l'ajout de colonnes, vérifier que les formules et les menus déroulants dans les cellules ajoutées ont bien été reportés. Si non, les copier dans les nouvelles cellules.</t>
  </si>
  <si>
    <t>Organisations of international meetings and symposia</t>
  </si>
  <si>
    <t>ERC grants - coordination</t>
  </si>
  <si>
    <t>ERC grants - partnership</t>
  </si>
  <si>
    <r>
      <t>Dotation récurrente provenant des établissements de rattachement</t>
    </r>
    <r>
      <rPr>
        <sz val="12"/>
        <color rgb="FFED145B"/>
        <rFont val="Century Gothic"/>
        <family val="2"/>
      </rPr>
      <t xml:space="preserve"> (en keuros)</t>
    </r>
  </si>
  <si>
    <r>
      <t>Ressources propres</t>
    </r>
    <r>
      <rPr>
        <sz val="12"/>
        <color rgb="FFED145B"/>
        <rFont val="Century Gothic"/>
        <family val="2"/>
      </rPr>
      <t xml:space="preserve"> (en keuros)</t>
    </r>
  </si>
  <si>
    <r>
      <t>Synthèse consolidée des ressources financières de l'unité</t>
    </r>
    <r>
      <rPr>
        <sz val="12"/>
        <color rgb="FFED145B"/>
        <rFont val="Century Gothic"/>
        <family val="2"/>
      </rPr>
      <t xml:space="preserve"> (en keuros)</t>
    </r>
  </si>
  <si>
    <r>
      <t>École(s) doctorale(s) de rattachement au 30 juin 2020</t>
    </r>
    <r>
      <rPr>
        <i/>
        <sz val="10"/>
        <color rgb="FF00B0F0"/>
        <rFont val="Century Gothic"/>
        <family val="2"/>
      </rPr>
      <t xml:space="preserve"> </t>
    </r>
    <r>
      <rPr>
        <i/>
        <sz val="10"/>
        <rFont val="Century Gothic"/>
        <family val="2"/>
      </rPr>
      <t>(n°, intitulé, responsable, établissement support)</t>
    </r>
  </si>
  <si>
    <r>
      <t xml:space="preserve">Participation à une ou plusieurs structures fédératives au 30 juin 2020 </t>
    </r>
    <r>
      <rPr>
        <i/>
        <sz val="10"/>
        <rFont val="Century Gothic"/>
        <family val="2"/>
      </rPr>
      <t>(label et n°, intitulé , responsable, établissement support) </t>
    </r>
  </si>
  <si>
    <t>Détail des ressources financières de l'unité pour les années 2015 à 2019</t>
  </si>
  <si>
    <t>1 – Informations administratives sur l'unité au 01/06/2020</t>
  </si>
  <si>
    <r>
      <t>2 - Structuration de l'unité au 01/06/</t>
    </r>
    <r>
      <rPr>
        <b/>
        <sz val="14"/>
        <color rgb="FFFF0000"/>
        <rFont val="Century Gothic"/>
        <family val="2"/>
      </rPr>
      <t>2020</t>
    </r>
    <r>
      <rPr>
        <b/>
        <sz val="14"/>
        <color rgb="FFED145B"/>
        <rFont val="Century Gothic"/>
        <family val="2"/>
      </rPr>
      <t xml:space="preserve"> : équipes, thèmes, etc.</t>
    </r>
  </si>
  <si>
    <r>
      <t xml:space="preserve">3.2 - Liste nominative des doctorants de l'unité de recherche du </t>
    </r>
    <r>
      <rPr>
        <b/>
        <sz val="14"/>
        <color rgb="FFFF0066"/>
        <rFont val="Century Gothic"/>
        <family val="2"/>
      </rPr>
      <t>01/01/2015</t>
    </r>
    <r>
      <rPr>
        <b/>
        <sz val="14"/>
        <color rgb="FFED145B"/>
        <rFont val="Century Gothic"/>
        <family val="2"/>
      </rPr>
      <t xml:space="preserve"> au 01/06/</t>
    </r>
    <r>
      <rPr>
        <b/>
        <sz val="14"/>
        <color rgb="FFFF0066"/>
        <rFont val="Century Gothic"/>
        <family val="2"/>
      </rPr>
      <t>2020</t>
    </r>
  </si>
  <si>
    <r>
      <t>3.3 - Synthesis of the staff of the unit on 06/01/</t>
    </r>
    <r>
      <rPr>
        <b/>
        <sz val="14"/>
        <color rgb="FFFF0066"/>
        <rFont val="Century Gothic"/>
        <family val="2"/>
      </rPr>
      <t>2020</t>
    </r>
  </si>
  <si>
    <r>
      <rPr>
        <b/>
        <sz val="11"/>
        <rFont val="Century Gothic"/>
        <family val="2"/>
      </rPr>
      <t>Scientific outputs and activities, academic reputation and appeal of the unit and each team / theme</t>
    </r>
    <r>
      <rPr>
        <b/>
        <sz val="9"/>
        <rFont val="Century Gothic"/>
        <family val="2"/>
      </rPr>
      <t xml:space="preserve">
From 01/01/2015 to 06/01/2020</t>
    </r>
  </si>
  <si>
    <t>4 - Research products and activities from 01/01/2015 to 06/01/2020</t>
  </si>
  <si>
    <r>
      <rPr>
        <b/>
        <sz val="11"/>
        <rFont val="Century Gothic"/>
        <family val="2"/>
      </rPr>
      <t>Interactions with the non-academic world, impacts on economy, society, culture or health of the unit and each team / theme</t>
    </r>
    <r>
      <rPr>
        <b/>
        <sz val="9"/>
        <rFont val="Century Gothic"/>
        <family val="2"/>
      </rPr>
      <t xml:space="preserve">
From 01/01/2015 to 06/01/2020</t>
    </r>
  </si>
  <si>
    <r>
      <rPr>
        <b/>
        <sz val="11"/>
        <rFont val="Century Gothic"/>
        <family val="2"/>
      </rPr>
      <t>Involvement in training through research of the unit and each team / theme</t>
    </r>
    <r>
      <rPr>
        <b/>
        <sz val="9"/>
        <rFont val="Century Gothic"/>
        <family val="2"/>
      </rPr>
      <t xml:space="preserve">
From 01/01/2015 to 06/01/2020</t>
    </r>
  </si>
  <si>
    <t>5 - Criterion 2 : Organisation and life of the unit and each team / theme on 06/01/2020</t>
  </si>
  <si>
    <r>
      <t xml:space="preserve">Number of meetings of the council overseeing the unit's function ? </t>
    </r>
    <r>
      <rPr>
        <i/>
        <sz val="9"/>
        <rFont val="Century Gothic"/>
        <family val="2"/>
      </rPr>
      <t>(from 01/01/2015 to 06/01/2020)</t>
    </r>
  </si>
  <si>
    <r>
      <t xml:space="preserve">Number of internal seminars to the unit and team ? </t>
    </r>
    <r>
      <rPr>
        <i/>
        <sz val="9"/>
        <rFont val="Century Gothic"/>
        <family val="2"/>
      </rPr>
      <t>(from 01/01/2014 to 06/01/2020)</t>
    </r>
  </si>
  <si>
    <r>
      <t>Number of specific meetings between the research staff and the Board (unit and team) ?</t>
    </r>
    <r>
      <rPr>
        <i/>
        <sz val="9"/>
        <rFont val="Century Gothic"/>
        <family val="2"/>
      </rPr>
      <t xml:space="preserve"> (from 01/01/2015 to 06/01/2020)</t>
    </r>
  </si>
  <si>
    <t>PhD students benefiting from a specific doctoral contract, including Cifre</t>
  </si>
  <si>
    <t>Scientific articles with first and/or last authorship (Biology only)</t>
  </si>
  <si>
    <t>Corpus (Social Sciences and Humanities only)</t>
  </si>
  <si>
    <t>Solver competition tools (Science and technology only)</t>
  </si>
  <si>
    <t>Organisations of meetings and symposia (Social Sciences and Humanities only)</t>
  </si>
  <si>
    <t>Mean number of publications per student (Biology &amp; Science and technology only)</t>
  </si>
  <si>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coordination</t>
    </r>
  </si>
  <si>
    <r>
      <rPr>
        <strike/>
        <sz val="9"/>
        <rFont val="Century Gothic"/>
        <family val="2"/>
      </rPr>
      <t>I</t>
    </r>
    <r>
      <rPr>
        <sz val="9"/>
        <rFont val="Century Gothic"/>
        <family val="2"/>
      </rPr>
      <t>nternational (outside Europe) ((NSF, JSPS, NIH, World Bank, FAO, etc.) grants</t>
    </r>
    <r>
      <rPr>
        <b/>
        <sz val="9"/>
        <rFont val="Century Gothic"/>
        <family val="2"/>
      </rPr>
      <t xml:space="preserve"> - </t>
    </r>
    <r>
      <rPr>
        <sz val="9"/>
        <rFont val="Century Gothic"/>
        <family val="2"/>
      </rPr>
      <t>partnership</t>
    </r>
  </si>
  <si>
    <t>Edited theses (Social Sciences and Humanities only)</t>
  </si>
  <si>
    <t>Other products presented in symposia / congresses  and research seminars (Social Sciences and Humanities and Science and technology only)</t>
  </si>
  <si>
    <t>Articles published in conference proceedings / congresses (Social Sciences and Humanities and Science and technology only)</t>
  </si>
  <si>
    <r>
      <t>6 - Ressources financières de l'unité pour les années 2015 à 2019</t>
    </r>
    <r>
      <rPr>
        <sz val="14"/>
        <color rgb="FFFF0066"/>
        <rFont val="Century Gothic"/>
        <family val="2"/>
      </rPr>
      <t xml:space="preserve"> (ou depuis la date de création de l'unité)</t>
    </r>
    <r>
      <rPr>
        <b/>
        <sz val="14"/>
        <color rgb="FFFF0066"/>
        <rFont val="Century Gothic"/>
        <family val="2"/>
      </rPr>
      <t xml:space="preserve"> et en keuros</t>
    </r>
  </si>
  <si>
    <t>Masse salariale des permanents (CDI + titulaires)</t>
  </si>
  <si>
    <t>Autres</t>
  </si>
  <si>
    <t>Dotations récurrentes provenant des établissements de rattachement</t>
  </si>
  <si>
    <t>Meeting abstracts (Social Sciences and Humanities and Science and technology only)</t>
  </si>
  <si>
    <t>Cohorts (Biology only)</t>
  </si>
  <si>
    <t>Clinical trials (Biology only)</t>
  </si>
  <si>
    <t>Scientific articles (total number) - Only published or in press articles are to be counted.</t>
  </si>
  <si>
    <t>Seules les personnes dont la convention ou le contrat a une durée supérieure à 4 mois sont à comptabiliser.</t>
  </si>
  <si>
    <t>3.1 - Liste nominative des personnels (excepté doctorants) de l'unité du 01/01/2015 au 01/06/2020</t>
  </si>
  <si>
    <t>Code UAI de l'établissement ou organisme employeur
(8)</t>
  </si>
  <si>
    <t>Identifiant ORCID
(9)</t>
  </si>
  <si>
    <t>(3) Ne rien saisir dans cette colonne : l'alimentation est automatique. Si vous ajoutez des lignes, copiez les formules des cellules de la colonne E.</t>
  </si>
  <si>
    <t>(8) Ne rien saisir dans cette colonne : l'alimentation est automatique.</t>
  </si>
  <si>
    <t>(9) Renseigner ici l'identifiant obtenu sur la base ORCID (http://orcid.org/) si le checheur dispose d'un identifiant et souhaite le communiquer.</t>
  </si>
  <si>
    <t>Si l'établissement ou l'organisme n'est pas présent dans la liste ou la feuille "UAI_Etab_Org", indiquer le nom en clair dans la barre de formule.</t>
  </si>
  <si>
    <t>Pour les émérites, indiquer le dernier établissement ou organisme employeur ; pour les EC-PH, indiquer le nom de l'université.</t>
  </si>
  <si>
    <t>NB : Certaines entités listées peuvent ne pas avoir de type d'emploi. La case restera vide.</t>
  </si>
  <si>
    <t>Pour les personnels ayant soutenu leur HDR entre le 1er janvier 2015 (ou depuis la création de l'unité de recherche si celle-ci est intervenue après cette date) et le 1er juin 2020, indiquer l'année de la soutenance.</t>
  </si>
  <si>
    <t>On considère comme "membres associés" les personnes disposant d'une convention d'accueil.</t>
  </si>
  <si>
    <t>(4) Lorsque le doctorant a abandonné dans la période, indiquer "abandon" en clair dans la case "Date de soutenance".</t>
  </si>
  <si>
    <r>
      <t xml:space="preserve">Date de soutenance (pour les diplômés)
</t>
    </r>
    <r>
      <rPr>
        <sz val="8"/>
        <rFont val="Century Gothic"/>
        <family val="2"/>
      </rPr>
      <t xml:space="preserve">(JJ/MM/AAAA)
</t>
    </r>
    <r>
      <rPr>
        <b/>
        <sz val="10"/>
        <rFont val="Century Gothic"/>
        <family val="2"/>
      </rPr>
      <t>(4)</t>
    </r>
    <r>
      <rPr>
        <sz val="8"/>
        <rFont val="Century Gothic"/>
        <family val="2"/>
      </rPr>
      <t xml:space="preserve">
</t>
    </r>
  </si>
  <si>
    <t>(5) Sélectionner  les informations dans le menu déroulant.</t>
  </si>
  <si>
    <t>Devenir du doctorant
(5)</t>
  </si>
  <si>
    <t>Financement du doctorant
(6)</t>
  </si>
  <si>
    <t>(6) Sélectionner le code financement dans le menu déroulant et voir la nomenclature dans la feuille « MenusR ; s'il y a plusieurs financements, inscrire les codes séparés par des virgules.</t>
  </si>
  <si>
    <t>(3) Les effectifs renseignés ici sont ceux renseignés dans l'onglet suivant "3.1 Liste des personnels".</t>
  </si>
  <si>
    <t>Number 06/01/2020</t>
  </si>
  <si>
    <t>All quantitative data will be consistent with the data in Appendix 4 - Research Products and Activities.</t>
  </si>
  <si>
    <r>
      <rPr>
        <b/>
        <u/>
        <sz val="11"/>
        <color theme="1"/>
        <rFont val="Century Gothic"/>
        <family val="2"/>
      </rPr>
      <t>Please only give figures</t>
    </r>
    <r>
      <rPr>
        <b/>
        <sz val="11"/>
        <color theme="1"/>
        <rFont val="Century Gothic"/>
        <family val="2"/>
      </rPr>
      <t xml:space="preserve">. When a unit is not concerned with a type of research product, because it does not fall within its area of competence, the unit states that this section is "not applicable" to her. If the unit has none in her achievements, it indicates 0.
The sum of the scientific outputs of the teams may be greater than the overall scientific output of the unit. </t>
    </r>
  </si>
  <si>
    <t>Effectifs Enseignants-chercheurs
(CDI + titulaires)
(3)</t>
  </si>
  <si>
    <t>Effectifs Chercheurs EPST et cadres scientifiques EPIC permanents (CDI + titulaires)
(3)</t>
  </si>
  <si>
    <t>Effectifs ITA, BIATSS et personnels non-scientifiques des EPIC permanents (CDI + titulaires)
(3)</t>
  </si>
  <si>
    <t>CRHC</t>
  </si>
  <si>
    <t>CRCN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</si>
</sst>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numFmt numFmtId="165" formatCode="#,##0.0"/>
    <numFmt numFmtId="166" formatCode="mmm\-yyyy"/>
    <numFmt numFmtId="167" formatCode="0000"/>
    <numFmt numFmtId="168" formatCode="_-* #,##0.00\ [$€]_-;\-* #,##0.00\ [$€]_-;_-* &quot;-&quot;??\ [$€]_-;_-@_-"/>
    <numFmt numFmtId="169" formatCode="mm/yy"/>
  </numFmts>
  <fonts count="73"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i/>
      <sz val="9"/>
      <color indexed="20"/>
      <name val="Century Gothic"/>
      <family val="2"/>
    </font>
    <font>
      <sz val="10"/>
      <color indexed="20"/>
      <name val="Century Gothic"/>
      <family val="2"/>
    </font>
    <font>
      <sz val="12"/>
      <color indexed="8"/>
      <name val="Century Gothic"/>
      <family val="2"/>
    </font>
    <font>
      <b/>
      <i/>
      <sz val="10"/>
      <name val="Century Gothic"/>
      <family val="2"/>
    </font>
    <font>
      <sz val="10"/>
      <color rgb="FFFF0066"/>
      <name val="Century Gothic"/>
      <family val="2"/>
    </font>
    <font>
      <b/>
      <sz val="14"/>
      <name val="Century Gothic"/>
      <family val="2"/>
    </font>
    <font>
      <sz val="10.5"/>
      <name val="Century Gothic"/>
      <family val="2"/>
    </font>
    <font>
      <b/>
      <i/>
      <sz val="10"/>
      <color theme="0"/>
      <name val="Century Gothic"/>
      <family val="2"/>
    </font>
    <font>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b/>
      <sz val="9"/>
      <color rgb="FF00ACC6"/>
      <name val="Century Gothic"/>
      <family val="2"/>
    </font>
    <font>
      <i/>
      <sz val="9"/>
      <name val="Century Gothic"/>
      <family val="2"/>
    </font>
    <font>
      <sz val="10"/>
      <color rgb="FFED145B"/>
      <name val="Century Gothic"/>
      <family val="2"/>
    </font>
    <font>
      <i/>
      <sz val="10"/>
      <name val="Arial"/>
      <family val="2"/>
    </font>
    <font>
      <sz val="9"/>
      <color indexed="81"/>
      <name val="Tahoma"/>
      <family val="2"/>
    </font>
    <font>
      <b/>
      <sz val="9"/>
      <color indexed="81"/>
      <name val="Tahoma"/>
      <family val="2"/>
    </font>
    <font>
      <b/>
      <sz val="10"/>
      <color rgb="FFFF0000"/>
      <name val="Century Gothic"/>
      <family val="2"/>
    </font>
    <font>
      <b/>
      <sz val="11"/>
      <color theme="1"/>
      <name val="Century Gothic"/>
      <family val="2"/>
    </font>
    <font>
      <b/>
      <sz val="10"/>
      <color theme="1"/>
      <name val="Century Gothic"/>
      <family val="2"/>
    </font>
    <font>
      <sz val="10"/>
      <color theme="1"/>
      <name val="Century Gothic"/>
      <family val="2"/>
    </font>
    <font>
      <i/>
      <sz val="10"/>
      <color theme="1"/>
      <name val="Century Gothic"/>
      <family val="2"/>
    </font>
    <font>
      <b/>
      <u/>
      <sz val="11"/>
      <color theme="1"/>
      <name val="Century Gothic"/>
      <family val="2"/>
    </font>
    <font>
      <sz val="14"/>
      <color rgb="FFFF0066"/>
      <name val="Century Gothic"/>
      <family val="2"/>
    </font>
    <font>
      <b/>
      <sz val="12"/>
      <color rgb="FFED145B"/>
      <name val="Century Gothic"/>
      <family val="2"/>
    </font>
    <font>
      <sz val="12"/>
      <color rgb="FFED145B"/>
      <name val="Century Gothic"/>
      <family val="2"/>
    </font>
    <font>
      <i/>
      <sz val="10"/>
      <color rgb="FF00B0F0"/>
      <name val="Century Gothic"/>
      <family val="2"/>
    </font>
    <font>
      <b/>
      <i/>
      <sz val="11"/>
      <name val="Century Gothic"/>
      <family val="2"/>
    </font>
    <font>
      <b/>
      <i/>
      <sz val="11"/>
      <color theme="0"/>
      <name val="Century Gothic"/>
      <family val="2"/>
    </font>
    <font>
      <b/>
      <sz val="14"/>
      <color rgb="FFFF0000"/>
      <name val="Century Gothic"/>
      <family val="2"/>
    </font>
    <font>
      <b/>
      <sz val="14"/>
      <color rgb="FFFF0066"/>
      <name val="Century Gothic"/>
      <family val="2"/>
    </font>
    <font>
      <b/>
      <sz val="10"/>
      <color rgb="FFFF0066"/>
      <name val="Century Gothic"/>
      <family val="2"/>
    </font>
    <font>
      <sz val="10"/>
      <color rgb="FFFF0000"/>
      <name val="Century Gothic"/>
      <family val="2"/>
    </font>
    <font>
      <strike/>
      <sz val="9"/>
      <name val="Century Gothic"/>
      <family val="2"/>
    </font>
  </fonts>
  <fills count="10">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theme="0" tint="-0.249977111117893"/>
        <bgColor indexed="64"/>
      </patternFill>
    </fill>
    <fill>
      <patternFill patternType="solid">
        <fgColor theme="0" tint="-0.499984740745262"/>
        <bgColor indexed="64"/>
      </patternFill>
    </fill>
  </fills>
  <borders count="124">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style="medium">
        <color auto="1"/>
      </top>
      <bottom style="hair">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thick">
        <color auto="1"/>
      </left>
      <right style="thick">
        <color auto="1"/>
      </right>
      <top style="medium">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auto="1"/>
      </top>
      <bottom style="thin">
        <color auto="1"/>
      </bottom>
      <diagonal/>
    </border>
    <border>
      <left style="thick">
        <color indexed="64"/>
      </left>
      <right style="medium">
        <color indexed="64"/>
      </right>
      <top style="thin">
        <color auto="1"/>
      </top>
      <bottom style="thick">
        <color indexed="64"/>
      </bottom>
      <diagonal/>
    </border>
    <border>
      <left/>
      <right/>
      <top style="thin">
        <color auto="1"/>
      </top>
      <bottom style="thick">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indexed="64"/>
      </left>
      <right/>
      <top style="thick">
        <color auto="1"/>
      </top>
      <bottom style="medium">
        <color auto="1"/>
      </bottom>
      <diagonal/>
    </border>
    <border>
      <left/>
      <right/>
      <top style="thick">
        <color auto="1"/>
      </top>
      <bottom style="medium">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ck">
        <color auto="1"/>
      </right>
      <top style="thick">
        <color auto="1"/>
      </top>
      <bottom style="medium">
        <color indexed="64"/>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654">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7"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0" borderId="0" xfId="11" applyFont="1" applyFill="1" applyAlignment="1">
      <alignment vertical="center"/>
    </xf>
    <xf numFmtId="0" fontId="3" fillId="3" borderId="28" xfId="11" applyFont="1" applyFill="1" applyBorder="1" applyAlignment="1">
      <alignment horizontal="left" vertical="center" wrapText="1"/>
    </xf>
    <xf numFmtId="164" fontId="3" fillId="3" borderId="29" xfId="11" applyNumberFormat="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25" xfId="11" applyNumberFormat="1" applyFont="1" applyFill="1" applyBorder="1" applyAlignment="1">
      <alignment horizontal="left" vertical="center" wrapText="1"/>
    </xf>
    <xf numFmtId="0" fontId="3" fillId="3" borderId="4" xfId="11" applyFont="1" applyFill="1" applyBorder="1"/>
    <xf numFmtId="0" fontId="3" fillId="3" borderId="25" xfId="11" applyFont="1" applyFill="1" applyBorder="1"/>
    <xf numFmtId="164" fontId="3" fillId="3" borderId="22"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1" xfId="11" applyFont="1" applyFill="1" applyBorder="1" applyAlignment="1">
      <alignment horizontal="left" vertical="center" wrapText="1"/>
    </xf>
    <xf numFmtId="0" fontId="3" fillId="3" borderId="26"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4" xfId="11" applyFont="1" applyFill="1" applyBorder="1" applyAlignment="1">
      <alignment vertical="center"/>
    </xf>
    <xf numFmtId="0" fontId="3" fillId="3" borderId="28" xfId="11" applyFont="1" applyFill="1" applyBorder="1" applyAlignment="1">
      <alignment vertical="center"/>
    </xf>
    <xf numFmtId="0" fontId="3" fillId="3" borderId="34" xfId="11" applyFont="1" applyFill="1" applyBorder="1" applyAlignment="1">
      <alignment vertical="center"/>
    </xf>
    <xf numFmtId="0" fontId="3" fillId="3" borderId="25" xfId="11" applyFont="1" applyFill="1" applyBorder="1" applyAlignment="1">
      <alignment vertical="center"/>
    </xf>
    <xf numFmtId="49" fontId="3" fillId="3" borderId="4" xfId="11" applyNumberFormat="1" applyFont="1" applyFill="1" applyBorder="1" applyAlignment="1">
      <alignment vertical="center"/>
    </xf>
    <xf numFmtId="0" fontId="3" fillId="3" borderId="28" xfId="11" applyFont="1" applyFill="1" applyBorder="1"/>
    <xf numFmtId="164" fontId="3" fillId="3" borderId="35"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4" xfId="11" applyFont="1" applyFill="1" applyBorder="1" applyAlignment="1">
      <alignment vertical="center" wrapText="1"/>
    </xf>
    <xf numFmtId="0" fontId="3" fillId="3" borderId="25" xfId="11" applyFont="1" applyFill="1" applyBorder="1" applyAlignment="1">
      <alignment vertical="center" wrapText="1"/>
    </xf>
    <xf numFmtId="0" fontId="3" fillId="3" borderId="22" xfId="11" applyFont="1" applyFill="1" applyBorder="1" applyAlignment="1">
      <alignment vertical="center" wrapText="1"/>
    </xf>
    <xf numFmtId="0" fontId="3" fillId="3" borderId="36" xfId="11" applyFont="1" applyFill="1" applyBorder="1" applyAlignment="1">
      <alignment vertical="center" wrapText="1"/>
    </xf>
    <xf numFmtId="0" fontId="3" fillId="3" borderId="37" xfId="11" applyFont="1" applyFill="1" applyBorder="1" applyAlignment="1">
      <alignment vertical="center" wrapText="1"/>
    </xf>
    <xf numFmtId="49" fontId="3" fillId="3" borderId="28"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5"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3" xfId="0" applyFont="1" applyFill="1" applyBorder="1" applyAlignment="1">
      <alignment horizontal="left" vertical="center" wrapText="1"/>
    </xf>
    <xf numFmtId="0" fontId="18" fillId="3" borderId="44" xfId="0" applyFont="1" applyFill="1" applyBorder="1" applyAlignment="1">
      <alignment horizontal="left" vertical="center" wrapText="1"/>
    </xf>
    <xf numFmtId="0" fontId="5" fillId="0" borderId="0" xfId="4" applyFont="1" applyFill="1" applyBorder="1" applyAlignment="1">
      <alignment horizontal="left" wrapText="1"/>
    </xf>
    <xf numFmtId="0" fontId="3" fillId="6" borderId="45" xfId="11" applyFont="1" applyFill="1" applyBorder="1" applyAlignment="1">
      <alignment vertical="center" wrapText="1"/>
    </xf>
    <xf numFmtId="0" fontId="3" fillId="6" borderId="10" xfId="11" applyFont="1" applyFill="1" applyBorder="1" applyAlignment="1">
      <alignment vertical="center" wrapText="1"/>
    </xf>
    <xf numFmtId="0" fontId="3" fillId="6" borderId="46" xfId="11" applyFont="1" applyFill="1" applyBorder="1" applyAlignment="1">
      <alignment vertical="center" wrapText="1"/>
    </xf>
    <xf numFmtId="0" fontId="3" fillId="6" borderId="42" xfId="11" applyFont="1" applyFill="1" applyBorder="1" applyAlignment="1">
      <alignment vertical="center" wrapText="1"/>
    </xf>
    <xf numFmtId="0" fontId="3" fillId="6" borderId="9" xfId="11" applyFont="1" applyFill="1" applyBorder="1" applyAlignment="1">
      <alignment vertical="center" wrapText="1"/>
    </xf>
    <xf numFmtId="0" fontId="22" fillId="6"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20" fontId="22" fillId="6" borderId="0" xfId="0" applyNumberFormat="1" applyFont="1" applyFill="1"/>
    <xf numFmtId="0" fontId="23" fillId="6" borderId="0" xfId="0" applyFont="1" applyFill="1" applyAlignment="1">
      <alignment vertical="center"/>
    </xf>
    <xf numFmtId="0" fontId="33" fillId="6" borderId="0" xfId="0" applyFont="1" applyFill="1" applyAlignment="1">
      <alignment vertical="center"/>
    </xf>
    <xf numFmtId="0" fontId="26" fillId="0" borderId="4" xfId="0" applyFont="1" applyFill="1" applyBorder="1" applyAlignment="1" applyProtection="1">
      <alignment horizontal="left" vertical="center" wrapText="1"/>
      <protection locked="0"/>
    </xf>
    <xf numFmtId="49" fontId="22" fillId="0" borderId="4" xfId="0" applyNumberFormat="1" applyFont="1" applyBorder="1" applyAlignment="1" applyProtection="1">
      <alignment vertical="center" wrapText="1"/>
      <protection locked="0"/>
    </xf>
    <xf numFmtId="49" fontId="22" fillId="0" borderId="4" xfId="0" applyNumberFormat="1" applyFont="1" applyFill="1" applyBorder="1" applyAlignment="1" applyProtection="1">
      <alignment horizontal="center" vertical="center" wrapText="1"/>
      <protection locked="0"/>
    </xf>
    <xf numFmtId="0" fontId="22" fillId="6" borderId="0" xfId="0" applyFont="1" applyFill="1" applyAlignment="1" applyProtection="1">
      <alignment vertical="center"/>
      <protection locked="0"/>
    </xf>
    <xf numFmtId="0" fontId="45" fillId="6" borderId="0" xfId="0" applyFont="1" applyFill="1" applyAlignment="1">
      <alignment vertical="center"/>
    </xf>
    <xf numFmtId="0" fontId="23" fillId="6" borderId="0" xfId="0" applyFont="1" applyFill="1" applyBorder="1" applyAlignment="1">
      <alignment vertical="center"/>
    </xf>
    <xf numFmtId="14" fontId="22"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5" fillId="0" borderId="0" xfId="4" applyFont="1" applyFill="1" applyBorder="1" applyAlignment="1">
      <alignment horizontal="center" wrapText="1"/>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8" xfId="11" applyNumberFormat="1" applyFont="1" applyFill="1" applyBorder="1" applyAlignment="1">
      <alignment horizontal="left" vertical="center" wrapText="1"/>
    </xf>
    <xf numFmtId="164" fontId="3" fillId="3" borderId="48" xfId="11" applyNumberFormat="1" applyFont="1" applyFill="1" applyBorder="1" applyAlignment="1">
      <alignment horizontal="left" vertical="center" wrapText="1"/>
    </xf>
    <xf numFmtId="0" fontId="3" fillId="3" borderId="52" xfId="11" applyFont="1" applyFill="1" applyBorder="1" applyAlignment="1">
      <alignment horizontal="left" vertical="center"/>
    </xf>
    <xf numFmtId="0" fontId="3" fillId="0" borderId="0" xfId="11" applyFont="1" applyFill="1" applyBorder="1" applyAlignment="1">
      <alignment vertical="center"/>
    </xf>
    <xf numFmtId="0" fontId="3" fillId="3" borderId="54" xfId="11" applyFont="1" applyFill="1" applyBorder="1" applyAlignment="1">
      <alignment horizontal="left" vertical="center"/>
    </xf>
    <xf numFmtId="0" fontId="3" fillId="3" borderId="52"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0" fontId="3" fillId="3" borderId="59" xfId="11" applyFont="1" applyFill="1" applyBorder="1" applyAlignment="1">
      <alignment horizontal="left" vertical="center"/>
    </xf>
    <xf numFmtId="0" fontId="3" fillId="3" borderId="38" xfId="11" applyFont="1" applyFill="1" applyBorder="1" applyAlignment="1">
      <alignment horizontal="left" vertical="center" wrapText="1"/>
    </xf>
    <xf numFmtId="0" fontId="3" fillId="3" borderId="48" xfId="11" applyFont="1" applyFill="1" applyBorder="1" applyAlignment="1">
      <alignment horizontal="left" vertical="center" wrapText="1"/>
    </xf>
    <xf numFmtId="0" fontId="3" fillId="3" borderId="60" xfId="11" applyFont="1" applyFill="1" applyBorder="1" applyAlignment="1">
      <alignment horizontal="left" vertical="center" wrapText="1"/>
    </xf>
    <xf numFmtId="0" fontId="3" fillId="3" borderId="54" xfId="11" applyFont="1" applyFill="1" applyBorder="1" applyAlignment="1">
      <alignment vertical="center"/>
    </xf>
    <xf numFmtId="0" fontId="3" fillId="3" borderId="60" xfId="11" applyFont="1" applyFill="1" applyBorder="1" applyAlignment="1">
      <alignment vertical="center"/>
    </xf>
    <xf numFmtId="0" fontId="3" fillId="3" borderId="52" xfId="11" applyFont="1" applyFill="1" applyBorder="1" applyAlignment="1">
      <alignment vertical="center"/>
    </xf>
    <xf numFmtId="0" fontId="3" fillId="3" borderId="39" xfId="11" applyFont="1" applyFill="1" applyBorder="1" applyAlignment="1">
      <alignment vertical="center"/>
    </xf>
    <xf numFmtId="0" fontId="3" fillId="3" borderId="61" xfId="11" applyFont="1" applyFill="1" applyBorder="1" applyAlignment="1">
      <alignment vertical="center"/>
    </xf>
    <xf numFmtId="164" fontId="3" fillId="3" borderId="62" xfId="11" applyNumberFormat="1" applyFont="1" applyFill="1" applyBorder="1" applyAlignment="1">
      <alignment horizontal="left" vertical="center" wrapText="1"/>
    </xf>
    <xf numFmtId="0" fontId="3" fillId="3" borderId="63" xfId="11" applyFont="1" applyFill="1" applyBorder="1" applyAlignment="1">
      <alignment horizontal="left" vertical="center"/>
    </xf>
    <xf numFmtId="0" fontId="3" fillId="3" borderId="64" xfId="11" applyFont="1" applyFill="1" applyBorder="1" applyAlignment="1">
      <alignment horizontal="left" vertical="center" wrapText="1"/>
    </xf>
    <xf numFmtId="0" fontId="3" fillId="3" borderId="60" xfId="11" applyFont="1" applyFill="1" applyBorder="1" applyAlignment="1">
      <alignment vertical="center" wrapText="1"/>
    </xf>
    <xf numFmtId="0" fontId="3" fillId="3" borderId="53" xfId="11" applyFont="1" applyFill="1" applyBorder="1" applyAlignment="1">
      <alignment vertical="center" wrapText="1"/>
    </xf>
    <xf numFmtId="0" fontId="3" fillId="3" borderId="51" xfId="11" applyFont="1" applyFill="1" applyBorder="1" applyAlignment="1">
      <alignment vertical="center"/>
    </xf>
    <xf numFmtId="0" fontId="3" fillId="6" borderId="50" xfId="11" applyFont="1" applyFill="1" applyBorder="1" applyAlignment="1">
      <alignment vertical="center"/>
    </xf>
    <xf numFmtId="0" fontId="3" fillId="6" borderId="60" xfId="11" applyFont="1" applyFill="1" applyBorder="1" applyAlignment="1">
      <alignment vertical="center"/>
    </xf>
    <xf numFmtId="0" fontId="3" fillId="6" borderId="51" xfId="11" applyFont="1" applyFill="1" applyBorder="1" applyAlignment="1">
      <alignment vertical="center"/>
    </xf>
    <xf numFmtId="0" fontId="3" fillId="6" borderId="56" xfId="11" applyFont="1" applyFill="1" applyBorder="1" applyAlignment="1">
      <alignment vertical="center"/>
    </xf>
    <xf numFmtId="0" fontId="3" fillId="6" borderId="52" xfId="11" applyFont="1" applyFill="1" applyBorder="1" applyAlignment="1">
      <alignment vertical="center"/>
    </xf>
    <xf numFmtId="0" fontId="3" fillId="3" borderId="38" xfId="0" applyFont="1" applyFill="1" applyBorder="1" applyAlignment="1">
      <alignment vertical="center"/>
    </xf>
    <xf numFmtId="0" fontId="3" fillId="3" borderId="52" xfId="0" applyFont="1" applyFill="1" applyBorder="1" applyAlignment="1">
      <alignment horizontal="left" vertical="center" wrapText="1"/>
    </xf>
    <xf numFmtId="0" fontId="3" fillId="6" borderId="39" xfId="11" applyFont="1" applyFill="1" applyBorder="1" applyAlignment="1">
      <alignment vertical="center" wrapText="1"/>
    </xf>
    <xf numFmtId="0" fontId="3" fillId="6" borderId="66" xfId="11" applyFont="1" applyFill="1" applyBorder="1" applyAlignment="1">
      <alignment vertical="center" wrapText="1"/>
    </xf>
    <xf numFmtId="0" fontId="3" fillId="6" borderId="59" xfId="11" applyFont="1" applyFill="1" applyBorder="1" applyAlignment="1">
      <alignment vertical="center"/>
    </xf>
    <xf numFmtId="0" fontId="14" fillId="6" borderId="39" xfId="11" applyFont="1" applyFill="1" applyBorder="1" applyAlignment="1">
      <alignment vertical="center"/>
    </xf>
    <xf numFmtId="0" fontId="26" fillId="0" borderId="69"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44" fillId="0" borderId="0" xfId="10" applyFont="1" applyAlignment="1" applyProtection="1">
      <alignment vertical="center" wrapText="1"/>
    </xf>
    <xf numFmtId="0" fontId="22" fillId="6" borderId="0" xfId="0" applyFont="1" applyFill="1" applyAlignment="1" applyProtection="1">
      <alignment vertical="center" wrapText="1"/>
    </xf>
    <xf numFmtId="0" fontId="22"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4" fillId="0" borderId="0" xfId="10" applyFont="1" applyAlignment="1" applyProtection="1">
      <alignment horizontal="center" vertical="center" wrapText="1"/>
    </xf>
    <xf numFmtId="0" fontId="44" fillId="6" borderId="0" xfId="10" applyFont="1" applyFill="1" applyAlignment="1" applyProtection="1">
      <alignment vertical="center" wrapText="1"/>
    </xf>
    <xf numFmtId="0" fontId="22" fillId="6" borderId="0" xfId="0" applyFont="1" applyFill="1" applyAlignment="1" applyProtection="1">
      <alignment vertical="center"/>
    </xf>
    <xf numFmtId="0" fontId="22" fillId="6" borderId="0" xfId="0" applyFont="1" applyFill="1" applyBorder="1" applyAlignment="1" applyProtection="1">
      <alignment vertical="center"/>
    </xf>
    <xf numFmtId="0" fontId="22" fillId="0" borderId="0" xfId="0" applyFont="1" applyAlignment="1" applyProtection="1">
      <alignment vertical="center"/>
    </xf>
    <xf numFmtId="0" fontId="21" fillId="6" borderId="0" xfId="0" applyFont="1" applyFill="1" applyAlignment="1" applyProtection="1">
      <alignment vertical="center"/>
    </xf>
    <xf numFmtId="49" fontId="20" fillId="6" borderId="0" xfId="0" applyNumberFormat="1" applyFont="1" applyFill="1" applyAlignment="1" applyProtection="1">
      <alignment vertical="center"/>
    </xf>
    <xf numFmtId="49" fontId="38" fillId="6" borderId="0" xfId="0" applyNumberFormat="1" applyFont="1" applyFill="1" applyAlignment="1" applyProtection="1">
      <alignment vertical="center"/>
    </xf>
    <xf numFmtId="49" fontId="20" fillId="0" borderId="0" xfId="0" applyNumberFormat="1" applyFont="1" applyFill="1" applyAlignment="1" applyProtection="1">
      <alignment vertical="center"/>
    </xf>
    <xf numFmtId="49" fontId="23" fillId="6" borderId="0" xfId="0" applyNumberFormat="1" applyFont="1" applyFill="1" applyAlignment="1" applyProtection="1">
      <alignment vertical="center"/>
    </xf>
    <xf numFmtId="49" fontId="22" fillId="6" borderId="0" xfId="0" applyNumberFormat="1" applyFont="1" applyFill="1" applyAlignment="1" applyProtection="1">
      <alignment vertical="center"/>
    </xf>
    <xf numFmtId="49" fontId="22" fillId="0" borderId="0" xfId="0" applyNumberFormat="1" applyFont="1" applyFill="1" applyAlignment="1" applyProtection="1">
      <alignment vertical="center"/>
    </xf>
    <xf numFmtId="49" fontId="22" fillId="0" borderId="0" xfId="0" applyNumberFormat="1" applyFont="1" applyAlignment="1" applyProtection="1">
      <alignment vertical="center"/>
    </xf>
    <xf numFmtId="3" fontId="31" fillId="0" borderId="76" xfId="0" applyNumberFormat="1" applyFont="1" applyFill="1" applyBorder="1" applyAlignment="1" applyProtection="1">
      <alignment horizontal="center" vertical="center" wrapText="1"/>
    </xf>
    <xf numFmtId="3" fontId="31" fillId="0" borderId="76" xfId="0" applyNumberFormat="1" applyFont="1" applyBorder="1" applyAlignment="1" applyProtection="1">
      <alignment horizontal="center" vertical="center" wrapText="1"/>
    </xf>
    <xf numFmtId="49" fontId="23" fillId="0" borderId="0" xfId="0" applyNumberFormat="1" applyFont="1" applyAlignment="1" applyProtection="1">
      <alignment vertical="center"/>
    </xf>
    <xf numFmtId="3" fontId="31" fillId="0" borderId="83" xfId="0" applyNumberFormat="1" applyFont="1" applyBorder="1" applyAlignment="1" applyProtection="1">
      <alignment horizontal="center" vertical="center" wrapText="1"/>
    </xf>
    <xf numFmtId="49" fontId="22"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1" fillId="6" borderId="0" xfId="0" applyNumberFormat="1" applyFont="1" applyFill="1" applyBorder="1" applyAlignment="1" applyProtection="1">
      <alignment horizontal="center" vertical="center" wrapText="1"/>
    </xf>
    <xf numFmtId="49" fontId="22"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2" fillId="6" borderId="0" xfId="0" applyNumberFormat="1" applyFont="1" applyFill="1" applyBorder="1" applyAlignment="1" applyProtection="1">
      <alignment horizontal="center" vertical="center" wrapText="1"/>
    </xf>
    <xf numFmtId="49" fontId="22" fillId="0" borderId="6" xfId="0" applyNumberFormat="1" applyFont="1" applyFill="1" applyBorder="1" applyAlignment="1" applyProtection="1">
      <alignment horizontal="center" vertical="center" wrapText="1"/>
      <protection locked="0"/>
    </xf>
    <xf numFmtId="3" fontId="31" fillId="0" borderId="76" xfId="0" applyNumberFormat="1" applyFont="1" applyBorder="1" applyAlignment="1" applyProtection="1">
      <alignment horizontal="center" vertical="center" wrapText="1"/>
      <protection locked="0"/>
    </xf>
    <xf numFmtId="3" fontId="31" fillId="0" borderId="75" xfId="0" applyNumberFormat="1" applyFont="1" applyFill="1" applyBorder="1" applyAlignment="1" applyProtection="1">
      <alignment horizontal="center" vertical="center" wrapText="1"/>
      <protection locked="0"/>
    </xf>
    <xf numFmtId="3" fontId="31" fillId="0" borderId="76" xfId="0" applyNumberFormat="1" applyFont="1" applyFill="1" applyBorder="1" applyAlignment="1" applyProtection="1">
      <alignment horizontal="center" vertical="center" wrapText="1"/>
      <protection locked="0"/>
    </xf>
    <xf numFmtId="49" fontId="22" fillId="0" borderId="76" xfId="0" applyNumberFormat="1" applyFont="1" applyFill="1" applyBorder="1" applyAlignment="1" applyProtection="1">
      <alignment horizontal="center" vertical="center" wrapText="1"/>
      <protection locked="0"/>
    </xf>
    <xf numFmtId="0" fontId="18" fillId="3" borderId="65"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91" xfId="0" applyFont="1" applyFill="1" applyBorder="1" applyAlignment="1">
      <alignment vertical="center"/>
    </xf>
    <xf numFmtId="0" fontId="18" fillId="3" borderId="92" xfId="0" applyFont="1" applyFill="1" applyBorder="1" applyAlignment="1">
      <alignment horizontal="left" vertical="center" wrapText="1"/>
    </xf>
    <xf numFmtId="0" fontId="3" fillId="3" borderId="93" xfId="0" applyFont="1" applyFill="1" applyBorder="1" applyAlignment="1">
      <alignment horizontal="left" vertical="center" wrapText="1"/>
    </xf>
    <xf numFmtId="0" fontId="44" fillId="0" borderId="6" xfId="10" applyFont="1" applyBorder="1" applyAlignment="1" applyProtection="1">
      <alignment vertical="center" wrapText="1"/>
    </xf>
    <xf numFmtId="0" fontId="44" fillId="0" borderId="6" xfId="10" applyFont="1" applyBorder="1" applyAlignment="1" applyProtection="1">
      <alignment horizontal="center" vertical="center" wrapText="1"/>
    </xf>
    <xf numFmtId="0" fontId="26" fillId="0" borderId="94" xfId="0" applyFont="1" applyBorder="1" applyAlignment="1" applyProtection="1">
      <alignment horizontal="center" vertical="center" wrapText="1"/>
      <protection locked="0"/>
    </xf>
    <xf numFmtId="0" fontId="47" fillId="0" borderId="99" xfId="0" applyFont="1" applyBorder="1" applyAlignment="1" applyProtection="1">
      <alignment horizontal="center" vertical="center" wrapText="1"/>
    </xf>
    <xf numFmtId="49" fontId="22" fillId="0" borderId="76" xfId="0" applyNumberFormat="1" applyFont="1" applyBorder="1" applyAlignment="1" applyProtection="1">
      <alignment horizontal="center" vertical="center"/>
      <protection locked="0"/>
    </xf>
    <xf numFmtId="49" fontId="22" fillId="0" borderId="75" xfId="0" applyNumberFormat="1" applyFont="1" applyBorder="1" applyAlignment="1" applyProtection="1">
      <alignment horizontal="center" vertical="center"/>
      <protection locked="0"/>
    </xf>
    <xf numFmtId="49" fontId="22" fillId="0" borderId="76" xfId="0" applyNumberFormat="1" applyFont="1" applyFill="1" applyBorder="1" applyAlignment="1" applyProtection="1">
      <alignment horizontal="center" vertical="center"/>
      <protection locked="0"/>
    </xf>
    <xf numFmtId="49" fontId="22" fillId="0" borderId="75" xfId="0" applyNumberFormat="1" applyFont="1" applyFill="1" applyBorder="1" applyAlignment="1" applyProtection="1">
      <alignment horizontal="center" vertical="center"/>
      <protection locked="0"/>
    </xf>
    <xf numFmtId="0" fontId="21" fillId="6" borderId="0" xfId="0" applyFont="1" applyFill="1" applyAlignment="1" applyProtection="1">
      <alignment vertical="center" wrapText="1"/>
    </xf>
    <xf numFmtId="0" fontId="47" fillId="0" borderId="105" xfId="0" applyFont="1" applyBorder="1" applyAlignment="1" applyProtection="1">
      <alignment horizontal="center" vertical="center" wrapText="1"/>
    </xf>
    <xf numFmtId="49" fontId="52" fillId="6" borderId="0" xfId="0" applyNumberFormat="1" applyFont="1" applyFill="1" applyAlignment="1" applyProtection="1">
      <alignment vertical="center"/>
    </xf>
    <xf numFmtId="0" fontId="53" fillId="0" borderId="0" xfId="11" applyFont="1" applyBorder="1"/>
    <xf numFmtId="0" fontId="26" fillId="6" borderId="4" xfId="0" applyFont="1" applyFill="1" applyBorder="1" applyAlignment="1" applyProtection="1">
      <alignment horizontal="left" vertical="center" wrapText="1"/>
      <protection locked="0"/>
    </xf>
    <xf numFmtId="14" fontId="22" fillId="0" borderId="10" xfId="0" applyNumberFormat="1" applyFont="1" applyFill="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1" fontId="22" fillId="0" borderId="4" xfId="0" applyNumberFormat="1" applyFont="1" applyFill="1" applyBorder="1" applyAlignment="1" applyProtection="1">
      <alignment horizontal="center" vertical="center" wrapText="1"/>
      <protection locked="0"/>
    </xf>
    <xf numFmtId="0" fontId="22" fillId="0" borderId="0" xfId="11" applyFont="1" applyAlignment="1" applyProtection="1">
      <alignment vertical="center" wrapText="1"/>
    </xf>
    <xf numFmtId="0" fontId="22" fillId="6" borderId="0" xfId="11" applyFont="1" applyFill="1" applyAlignment="1" applyProtection="1">
      <alignment vertical="center" wrapText="1"/>
    </xf>
    <xf numFmtId="0" fontId="21" fillId="6" borderId="0" xfId="11" applyFont="1" applyFill="1" applyAlignment="1" applyProtection="1">
      <alignment vertical="center" wrapText="1"/>
    </xf>
    <xf numFmtId="0" fontId="1" fillId="6" borderId="0" xfId="11" applyFill="1" applyProtection="1"/>
    <xf numFmtId="0" fontId="1" fillId="6" borderId="0" xfId="11" applyFont="1" applyFill="1" applyProtection="1"/>
    <xf numFmtId="49" fontId="52" fillId="6" borderId="0" xfId="11" applyNumberFormat="1" applyFont="1" applyFill="1" applyAlignment="1" applyProtection="1">
      <alignment vertical="center"/>
    </xf>
    <xf numFmtId="0" fontId="1" fillId="0" borderId="0" xfId="11" applyProtection="1"/>
    <xf numFmtId="0" fontId="47" fillId="0" borderId="86" xfId="11" applyFont="1" applyBorder="1" applyAlignment="1" applyProtection="1">
      <alignment horizontal="center" vertical="center" wrapText="1"/>
      <protection locked="0"/>
    </xf>
    <xf numFmtId="0" fontId="26" fillId="0" borderId="86" xfId="11" applyFont="1" applyBorder="1" applyAlignment="1" applyProtection="1">
      <alignment horizontal="center" vertical="center" wrapText="1"/>
      <protection locked="0"/>
    </xf>
    <xf numFmtId="0" fontId="26" fillId="0" borderId="8" xfId="11" applyFont="1" applyBorder="1" applyAlignment="1" applyProtection="1">
      <alignment horizontal="center" vertical="center" wrapText="1"/>
      <protection locked="0"/>
    </xf>
    <xf numFmtId="0" fontId="26" fillId="0" borderId="115" xfId="11" applyFont="1" applyBorder="1" applyAlignment="1" applyProtection="1">
      <alignment horizontal="center" vertical="center" wrapText="1"/>
      <protection locked="0"/>
    </xf>
    <xf numFmtId="0" fontId="22" fillId="6" borderId="7" xfId="0" applyFont="1" applyFill="1" applyBorder="1" applyAlignment="1" applyProtection="1">
      <alignment vertical="center"/>
    </xf>
    <xf numFmtId="0" fontId="24" fillId="6" borderId="0" xfId="0" applyFont="1" applyFill="1" applyBorder="1" applyAlignment="1" applyProtection="1">
      <alignment horizontal="right" vertical="center"/>
    </xf>
    <xf numFmtId="0" fontId="24" fillId="6" borderId="0" xfId="0" applyFont="1" applyFill="1" applyBorder="1" applyAlignment="1" applyProtection="1">
      <alignment horizontal="right" vertical="center" wrapText="1"/>
    </xf>
    <xf numFmtId="0" fontId="44" fillId="0" borderId="15" xfId="10" applyFont="1" applyBorder="1" applyAlignment="1" applyProtection="1">
      <alignment horizontal="left" vertical="center" wrapText="1"/>
    </xf>
    <xf numFmtId="0" fontId="44" fillId="0" borderId="6" xfId="10" applyFont="1" applyBorder="1" applyAlignment="1" applyProtection="1">
      <alignment horizontal="left" vertical="center" wrapText="1"/>
    </xf>
    <xf numFmtId="0" fontId="44" fillId="0" borderId="7" xfId="10" applyFont="1" applyBorder="1" applyAlignment="1" applyProtection="1">
      <alignment horizontal="left" vertical="center" wrapText="1"/>
    </xf>
    <xf numFmtId="49" fontId="19" fillId="8" borderId="4" xfId="0" applyNumberFormat="1" applyFont="1" applyFill="1" applyBorder="1" applyAlignment="1" applyProtection="1">
      <alignment vertical="center" wrapText="1"/>
    </xf>
    <xf numFmtId="0" fontId="47" fillId="5" borderId="81" xfId="0" applyFont="1" applyFill="1" applyBorder="1" applyAlignment="1" applyProtection="1">
      <alignment horizontal="center" vertical="center" wrapText="1"/>
    </xf>
    <xf numFmtId="0" fontId="47" fillId="5" borderId="82" xfId="0" applyFont="1" applyFill="1" applyBorder="1" applyAlignment="1" applyProtection="1">
      <alignment horizontal="center" vertical="center" wrapText="1"/>
    </xf>
    <xf numFmtId="49" fontId="22" fillId="5" borderId="80" xfId="0" applyNumberFormat="1" applyFont="1" applyFill="1" applyBorder="1" applyAlignment="1" applyProtection="1">
      <alignment vertical="center"/>
    </xf>
    <xf numFmtId="49" fontId="22" fillId="5" borderId="86" xfId="0" applyNumberFormat="1" applyFont="1" applyFill="1" applyBorder="1" applyAlignment="1" applyProtection="1">
      <alignment horizontal="right" vertical="center" wrapText="1"/>
    </xf>
    <xf numFmtId="49" fontId="23" fillId="5" borderId="86" xfId="0" applyNumberFormat="1" applyFont="1" applyFill="1" applyBorder="1" applyAlignment="1" applyProtection="1">
      <alignment horizontal="right" vertical="center" wrapText="1"/>
    </xf>
    <xf numFmtId="49" fontId="25" fillId="5" borderId="87" xfId="0" applyNumberFormat="1" applyFont="1" applyFill="1" applyBorder="1" applyAlignment="1" applyProtection="1">
      <alignment horizontal="right" vertical="center" wrapText="1"/>
    </xf>
    <xf numFmtId="0" fontId="26" fillId="5" borderId="89" xfId="0" applyFont="1" applyFill="1" applyBorder="1" applyAlignment="1" applyProtection="1">
      <alignment vertical="center" wrapText="1"/>
    </xf>
    <xf numFmtId="0" fontId="26" fillId="5" borderId="96" xfId="0" applyFont="1" applyFill="1" applyBorder="1" applyAlignment="1" applyProtection="1">
      <alignment vertical="center" wrapText="1"/>
    </xf>
    <xf numFmtId="0" fontId="47" fillId="5" borderId="97" xfId="0" applyFont="1" applyFill="1" applyBorder="1" applyAlignment="1" applyProtection="1">
      <alignment horizontal="center" vertical="center" wrapText="1"/>
    </xf>
    <xf numFmtId="0" fontId="26" fillId="5" borderId="96" xfId="0" applyFont="1" applyFill="1" applyBorder="1" applyAlignment="1" applyProtection="1">
      <alignment horizontal="justify" vertical="center" wrapText="1"/>
    </xf>
    <xf numFmtId="0" fontId="26" fillId="5" borderId="98" xfId="0" applyFont="1" applyFill="1" applyBorder="1" applyAlignment="1" applyProtection="1">
      <alignment horizontal="justify" vertical="center" wrapText="1"/>
    </xf>
    <xf numFmtId="0" fontId="26" fillId="5" borderId="89" xfId="0" applyFont="1" applyFill="1" applyBorder="1" applyAlignment="1" applyProtection="1">
      <alignment horizontal="justify" vertical="center" wrapText="1"/>
    </xf>
    <xf numFmtId="0" fontId="26" fillId="5" borderId="96" xfId="0" applyFont="1" applyFill="1" applyBorder="1" applyAlignment="1" applyProtection="1">
      <alignment horizontal="left" vertical="center" wrapText="1"/>
    </xf>
    <xf numFmtId="0" fontId="47" fillId="5" borderId="70" xfId="0" applyNumberFormat="1" applyFont="1" applyFill="1" applyBorder="1" applyAlignment="1" applyProtection="1">
      <alignment horizontal="center" vertical="center" wrapText="1"/>
    </xf>
    <xf numFmtId="0" fontId="26" fillId="5" borderId="95" xfId="0" applyFont="1" applyFill="1" applyBorder="1" applyAlignment="1" applyProtection="1">
      <alignment vertical="center" wrapText="1"/>
    </xf>
    <xf numFmtId="49" fontId="22" fillId="8" borderId="74" xfId="0" applyNumberFormat="1" applyFont="1" applyFill="1" applyBorder="1" applyAlignment="1" applyProtection="1">
      <alignment vertical="center" wrapText="1"/>
    </xf>
    <xf numFmtId="49" fontId="22" fillId="8" borderId="8" xfId="0" applyNumberFormat="1" applyFont="1" applyFill="1" applyBorder="1" applyAlignment="1" applyProtection="1">
      <alignment vertical="center" wrapText="1"/>
    </xf>
    <xf numFmtId="49" fontId="22" fillId="8" borderId="78" xfId="0" applyNumberFormat="1" applyFont="1" applyFill="1" applyBorder="1" applyAlignment="1" applyProtection="1">
      <alignment vertical="center" wrapText="1"/>
    </xf>
    <xf numFmtId="49" fontId="22" fillId="8" borderId="79" xfId="0" applyNumberFormat="1" applyFont="1" applyFill="1" applyBorder="1" applyAlignment="1" applyProtection="1">
      <alignment vertical="center" wrapText="1"/>
    </xf>
    <xf numFmtId="3" fontId="31" fillId="8" borderId="75" xfId="0" applyNumberFormat="1" applyFont="1" applyFill="1" applyBorder="1" applyAlignment="1" applyProtection="1">
      <alignment horizontal="center" vertical="center" wrapText="1"/>
    </xf>
    <xf numFmtId="0" fontId="47" fillId="8" borderId="89" xfId="0" applyFont="1" applyFill="1" applyBorder="1" applyAlignment="1" applyProtection="1">
      <alignment vertical="center" wrapText="1"/>
    </xf>
    <xf numFmtId="0" fontId="26" fillId="8" borderId="69" xfId="0" applyFont="1" applyFill="1" applyBorder="1" applyAlignment="1" applyProtection="1">
      <alignment horizontal="center" vertical="center" wrapText="1"/>
    </xf>
    <xf numFmtId="0" fontId="47" fillId="8" borderId="96" xfId="0" applyFont="1" applyFill="1" applyBorder="1" applyAlignment="1" applyProtection="1">
      <alignment vertical="center" wrapText="1"/>
    </xf>
    <xf numFmtId="0" fontId="26" fillId="8" borderId="94" xfId="0" applyFont="1" applyFill="1" applyBorder="1" applyAlignment="1" applyProtection="1">
      <alignment horizontal="center" vertical="center" wrapText="1"/>
    </xf>
    <xf numFmtId="0" fontId="26" fillId="8" borderId="68" xfId="0" applyFont="1" applyFill="1" applyBorder="1" applyAlignment="1" applyProtection="1">
      <alignment horizontal="center" vertical="center" wrapText="1"/>
    </xf>
    <xf numFmtId="0" fontId="47" fillId="8" borderId="112" xfId="11" applyFont="1" applyFill="1" applyBorder="1" applyAlignment="1" applyProtection="1">
      <alignment horizontal="left" vertical="center" wrapText="1"/>
    </xf>
    <xf numFmtId="0" fontId="47" fillId="8" borderId="8" xfId="11" applyFont="1" applyFill="1" applyBorder="1" applyAlignment="1" applyProtection="1">
      <alignment horizontal="center" vertical="center" wrapText="1"/>
    </xf>
    <xf numFmtId="0" fontId="47" fillId="8" borderId="86" xfId="11" applyFont="1" applyFill="1" applyBorder="1" applyAlignment="1" applyProtection="1">
      <alignment horizontal="center" vertical="center" wrapText="1"/>
    </xf>
    <xf numFmtId="16" fontId="26" fillId="8" borderId="8" xfId="11" applyNumberFormat="1" applyFont="1" applyFill="1" applyBorder="1" applyAlignment="1" applyProtection="1">
      <alignment horizontal="center" vertical="center" wrapText="1"/>
    </xf>
    <xf numFmtId="0" fontId="26" fillId="8" borderId="86" xfId="11" applyFont="1" applyFill="1" applyBorder="1" applyAlignment="1" applyProtection="1">
      <alignment horizontal="center" vertical="center" wrapText="1"/>
    </xf>
    <xf numFmtId="0" fontId="47" fillId="8" borderId="16" xfId="11" applyFont="1" applyFill="1" applyBorder="1" applyAlignment="1" applyProtection="1">
      <alignment horizontal="center" vertical="center" wrapText="1"/>
    </xf>
    <xf numFmtId="0" fontId="47" fillId="8" borderId="108" xfId="11" applyFont="1" applyFill="1" applyBorder="1" applyAlignment="1" applyProtection="1">
      <alignment horizontal="center" vertical="center" wrapText="1"/>
    </xf>
    <xf numFmtId="0" fontId="26" fillId="8" borderId="109" xfId="11" applyFont="1" applyFill="1" applyBorder="1" applyAlignment="1" applyProtection="1">
      <alignment horizontal="center" vertical="center" wrapText="1"/>
    </xf>
    <xf numFmtId="0" fontId="47" fillId="8" borderId="113" xfId="11" applyFont="1" applyFill="1" applyBorder="1" applyAlignment="1" applyProtection="1">
      <alignment horizontal="justify" vertical="center" wrapText="1"/>
    </xf>
    <xf numFmtId="0" fontId="26" fillId="8" borderId="8" xfId="11" applyFont="1" applyFill="1" applyBorder="1" applyAlignment="1" applyProtection="1">
      <alignment horizontal="center" vertical="center" wrapText="1"/>
    </xf>
    <xf numFmtId="0" fontId="47" fillId="5" borderId="112" xfId="11" applyFont="1" applyFill="1" applyBorder="1" applyAlignment="1" applyProtection="1">
      <alignment horizontal="center" vertical="center" wrapText="1"/>
    </xf>
    <xf numFmtId="0" fontId="26" fillId="5" borderId="113" xfId="11" applyFont="1" applyFill="1" applyBorder="1" applyAlignment="1" applyProtection="1">
      <alignment horizontal="left" vertical="center" wrapText="1"/>
    </xf>
    <xf numFmtId="0" fontId="26" fillId="5" borderId="113" xfId="11" quotePrefix="1" applyFont="1" applyFill="1" applyBorder="1" applyAlignment="1" applyProtection="1">
      <alignment horizontal="left" vertical="center" wrapText="1"/>
    </xf>
    <xf numFmtId="0" fontId="26" fillId="5" borderId="111" xfId="11" quotePrefix="1" applyFont="1" applyFill="1" applyBorder="1" applyAlignment="1" applyProtection="1">
      <alignment horizontal="left" vertical="center" wrapText="1"/>
    </xf>
    <xf numFmtId="0" fontId="26" fillId="5" borderId="113" xfId="11" applyFont="1" applyFill="1" applyBorder="1" applyAlignment="1" applyProtection="1">
      <alignment horizontal="justify" vertical="center" wrapText="1"/>
    </xf>
    <xf numFmtId="0" fontId="26" fillId="5" borderId="114" xfId="11" applyFont="1" applyFill="1" applyBorder="1" applyAlignment="1" applyProtection="1">
      <alignment horizontal="justify" vertical="center" wrapText="1"/>
    </xf>
    <xf numFmtId="0" fontId="47" fillId="0" borderId="89" xfId="0" applyFont="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26" fillId="8" borderId="4" xfId="0" applyFont="1" applyFill="1" applyBorder="1" applyAlignment="1" applyProtection="1">
      <alignment horizontal="left" vertical="center" wrapText="1"/>
    </xf>
    <xf numFmtId="0" fontId="23" fillId="5" borderId="4" xfId="0" applyFont="1" applyFill="1" applyBorder="1" applyAlignment="1" applyProtection="1">
      <alignment horizontal="center" vertical="center" wrapText="1"/>
    </xf>
    <xf numFmtId="49" fontId="22" fillId="0" borderId="0" xfId="0" applyNumberFormat="1" applyFont="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6" xfId="0" applyNumberFormat="1" applyFont="1" applyFill="1" applyBorder="1" applyAlignment="1" applyProtection="1">
      <alignment horizontal="center" vertical="center" wrapText="1"/>
    </xf>
    <xf numFmtId="49" fontId="23" fillId="5" borderId="10" xfId="0" applyNumberFormat="1" applyFont="1" applyFill="1" applyBorder="1" applyAlignment="1" applyProtection="1">
      <alignment horizontal="center" vertical="center" wrapText="1"/>
    </xf>
    <xf numFmtId="49" fontId="23" fillId="5" borderId="4" xfId="0" applyNumberFormat="1" applyFont="1" applyFill="1" applyBorder="1" applyAlignment="1" applyProtection="1">
      <alignment horizontal="center" vertical="center" wrapText="1"/>
    </xf>
    <xf numFmtId="49" fontId="23" fillId="5" borderId="11" xfId="0" applyNumberFormat="1" applyFont="1" applyFill="1" applyBorder="1" applyAlignment="1" applyProtection="1">
      <alignment horizontal="center" vertical="center" wrapText="1"/>
    </xf>
    <xf numFmtId="49" fontId="22" fillId="0" borderId="0" xfId="0" applyNumberFormat="1" applyFont="1" applyAlignment="1" applyProtection="1">
      <alignment horizontal="center" vertical="center"/>
    </xf>
    <xf numFmtId="0" fontId="22" fillId="0" borderId="0" xfId="0" applyFont="1" applyBorder="1" applyAlignment="1" applyProtection="1">
      <alignment vertical="center"/>
    </xf>
    <xf numFmtId="49" fontId="19" fillId="6" borderId="0" xfId="0" applyNumberFormat="1" applyFont="1" applyFill="1" applyAlignment="1" applyProtection="1">
      <alignment vertical="center"/>
    </xf>
    <xf numFmtId="49" fontId="19" fillId="0" borderId="0" xfId="0" applyNumberFormat="1" applyFont="1" applyFill="1" applyAlignment="1" applyProtection="1">
      <alignment vertical="center"/>
    </xf>
    <xf numFmtId="0" fontId="23" fillId="6" borderId="15" xfId="0" applyFont="1" applyFill="1" applyBorder="1" applyAlignment="1" applyProtection="1">
      <alignment horizontal="left" vertical="center"/>
    </xf>
    <xf numFmtId="0" fontId="22"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22" fillId="6" borderId="13" xfId="0" applyFont="1" applyFill="1" applyBorder="1" applyAlignment="1" applyProtection="1">
      <alignment vertical="center"/>
    </xf>
    <xf numFmtId="0" fontId="24" fillId="6" borderId="7" xfId="0" applyFont="1" applyFill="1" applyBorder="1" applyAlignment="1" applyProtection="1">
      <alignment horizontal="right" vertical="center" wrapText="1"/>
    </xf>
    <xf numFmtId="0" fontId="59" fillId="6" borderId="0" xfId="0" applyFont="1" applyFill="1" applyBorder="1" applyAlignment="1" applyProtection="1">
      <alignment vertical="center"/>
    </xf>
    <xf numFmtId="0" fontId="22" fillId="6" borderId="5" xfId="0" applyFont="1" applyFill="1" applyBorder="1" applyAlignment="1" applyProtection="1">
      <alignment vertical="center"/>
    </xf>
    <xf numFmtId="0" fontId="25" fillId="6" borderId="7" xfId="0" applyFont="1" applyFill="1" applyBorder="1" applyAlignment="1" applyProtection="1">
      <alignment horizontal="center" vertical="center"/>
    </xf>
    <xf numFmtId="0" fontId="58" fillId="6" borderId="15"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Alignment="1" applyProtection="1">
      <alignment vertical="center"/>
    </xf>
    <xf numFmtId="0" fontId="26" fillId="6" borderId="7" xfId="0" applyFont="1" applyFill="1" applyBorder="1" applyAlignment="1" applyProtection="1">
      <alignment horizontal="left" vertical="center"/>
    </xf>
    <xf numFmtId="0" fontId="26" fillId="6" borderId="20" xfId="0" applyFont="1" applyFill="1" applyBorder="1" applyAlignment="1" applyProtection="1">
      <alignment horizontal="left" vertical="center"/>
    </xf>
    <xf numFmtId="0" fontId="24" fillId="6" borderId="23"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22" fillId="6" borderId="7" xfId="0" applyFont="1" applyFill="1" applyBorder="1" applyAlignment="1" applyProtection="1">
      <alignment horizontal="left" vertical="center"/>
    </xf>
    <xf numFmtId="0" fontId="22" fillId="6" borderId="0" xfId="0" applyFont="1" applyFill="1" applyBorder="1" applyAlignment="1" applyProtection="1">
      <alignment horizontal="left" vertical="center"/>
    </xf>
    <xf numFmtId="0" fontId="22" fillId="6" borderId="0" xfId="0" applyFont="1" applyFill="1" applyBorder="1" applyAlignment="1" applyProtection="1">
      <alignment horizontal="right" vertical="center"/>
    </xf>
    <xf numFmtId="0" fontId="28" fillId="6" borderId="0" xfId="0" applyFont="1" applyFill="1" applyBorder="1" applyAlignment="1" applyProtection="1">
      <alignment horizontal="right" vertical="center"/>
    </xf>
    <xf numFmtId="0" fontId="22" fillId="6" borderId="5" xfId="0" applyFont="1" applyFill="1" applyBorder="1" applyAlignment="1" applyProtection="1">
      <alignment horizontal="left" vertical="center"/>
    </xf>
    <xf numFmtId="0" fontId="22" fillId="0" borderId="0" xfId="0" applyFont="1" applyAlignment="1" applyProtection="1">
      <alignment horizontal="left" vertical="center"/>
    </xf>
    <xf numFmtId="0" fontId="22" fillId="0" borderId="0" xfId="0" applyFont="1" applyBorder="1" applyAlignment="1" applyProtection="1">
      <alignmen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9" fillId="6" borderId="15" xfId="0" applyFont="1" applyFill="1" applyBorder="1" applyAlignment="1" applyProtection="1">
      <alignment vertical="center"/>
    </xf>
    <xf numFmtId="0" fontId="24" fillId="6" borderId="7" xfId="0" applyFont="1" applyFill="1" applyBorder="1" applyAlignment="1" applyProtection="1">
      <alignment horizontal="left" vertical="center" wrapText="1"/>
    </xf>
    <xf numFmtId="0" fontId="30" fillId="6" borderId="7" xfId="0" applyFont="1" applyFill="1" applyBorder="1" applyAlignment="1" applyProtection="1">
      <alignment horizontal="center" vertical="center"/>
    </xf>
    <xf numFmtId="0" fontId="32" fillId="6" borderId="7" xfId="0" applyFont="1" applyFill="1" applyBorder="1" applyAlignment="1" applyProtection="1">
      <alignment vertical="center"/>
    </xf>
    <xf numFmtId="0" fontId="29" fillId="6" borderId="7"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0" fontId="33" fillId="6" borderId="7" xfId="0" applyFont="1" applyFill="1" applyBorder="1" applyAlignment="1" applyProtection="1">
      <alignment vertical="center"/>
    </xf>
    <xf numFmtId="0" fontId="34" fillId="6" borderId="0" xfId="0" applyFont="1" applyFill="1" applyBorder="1" applyAlignment="1" applyProtection="1">
      <alignment horizontal="left" vertical="center"/>
    </xf>
    <xf numFmtId="0" fontId="35" fillId="6" borderId="0" xfId="0" applyFont="1" applyFill="1" applyBorder="1" applyAlignment="1" applyProtection="1">
      <alignment vertical="center"/>
    </xf>
    <xf numFmtId="0" fontId="35" fillId="6" borderId="5" xfId="0" applyFont="1" applyFill="1" applyBorder="1" applyAlignment="1" applyProtection="1">
      <alignment vertical="center"/>
    </xf>
    <xf numFmtId="0" fontId="35" fillId="0" borderId="0" xfId="0" applyFont="1" applyFill="1" applyBorder="1" applyAlignment="1" applyProtection="1">
      <alignment vertical="center"/>
    </xf>
    <xf numFmtId="0" fontId="22" fillId="6" borderId="7" xfId="0" applyFont="1" applyFill="1" applyBorder="1" applyAlignment="1" applyProtection="1">
      <alignment horizontal="right" vertical="center"/>
    </xf>
    <xf numFmtId="0" fontId="26" fillId="6" borderId="5" xfId="0" applyFont="1" applyFill="1" applyBorder="1" applyAlignment="1" applyProtection="1">
      <alignment vertical="center"/>
    </xf>
    <xf numFmtId="0" fontId="22" fillId="6" borderId="7" xfId="0" applyFont="1" applyFill="1" applyBorder="1" applyAlignment="1" applyProtection="1">
      <alignment horizontal="center" vertical="center"/>
    </xf>
    <xf numFmtId="0" fontId="22" fillId="6" borderId="0" xfId="0" applyFont="1" applyFill="1" applyBorder="1" applyAlignment="1" applyProtection="1">
      <alignment horizontal="center" vertical="center"/>
    </xf>
    <xf numFmtId="49" fontId="22" fillId="6" borderId="5" xfId="0" applyNumberFormat="1" applyFont="1" applyFill="1" applyBorder="1" applyAlignment="1" applyProtection="1">
      <alignment vertical="center"/>
    </xf>
    <xf numFmtId="49" fontId="22" fillId="0" borderId="0" xfId="0" applyNumberFormat="1" applyFont="1" applyAlignment="1" applyProtection="1">
      <alignment vertical="center" wrapText="1"/>
    </xf>
    <xf numFmtId="0" fontId="36" fillId="6" borderId="0" xfId="0" applyFont="1" applyFill="1" applyBorder="1" applyAlignment="1" applyProtection="1">
      <alignment horizontal="left" vertical="center" wrapText="1"/>
    </xf>
    <xf numFmtId="0" fontId="23" fillId="6" borderId="7"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52" fillId="6" borderId="7" xfId="0" applyFont="1" applyFill="1" applyBorder="1" applyAlignment="1" applyProtection="1">
      <alignment vertical="center"/>
    </xf>
    <xf numFmtId="0" fontId="24" fillId="6" borderId="0" xfId="0" applyFont="1" applyFill="1" applyBorder="1" applyAlignment="1" applyProtection="1">
      <alignment horizontal="center" vertical="center" wrapText="1"/>
    </xf>
    <xf numFmtId="0" fontId="30" fillId="6" borderId="0" xfId="0" applyFont="1" applyFill="1" applyAlignment="1" applyProtection="1">
      <alignment horizontal="center" vertical="center" wrapText="1"/>
    </xf>
    <xf numFmtId="0" fontId="24" fillId="6" borderId="16"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33" fillId="6" borderId="0" xfId="0" applyFont="1" applyFill="1" applyBorder="1" applyAlignment="1" applyProtection="1">
      <alignment vertical="center"/>
    </xf>
    <xf numFmtId="0" fontId="30" fillId="6" borderId="9" xfId="0" applyFont="1" applyFill="1" applyBorder="1" applyAlignment="1" applyProtection="1">
      <alignment horizontal="center" vertical="center" wrapText="1"/>
    </xf>
    <xf numFmtId="0" fontId="22" fillId="6" borderId="9" xfId="0" applyFont="1" applyFill="1" applyBorder="1" applyAlignment="1" applyProtection="1">
      <alignment vertical="center"/>
    </xf>
    <xf numFmtId="0" fontId="24" fillId="6" borderId="0" xfId="0" applyFont="1" applyFill="1" applyAlignment="1" applyProtection="1">
      <alignment horizontal="left" vertical="center"/>
    </xf>
    <xf numFmtId="0" fontId="24" fillId="6" borderId="0" xfId="0" applyFont="1" applyFill="1" applyBorder="1" applyAlignment="1" applyProtection="1">
      <alignment horizontal="left" vertical="center" wrapText="1"/>
    </xf>
    <xf numFmtId="0" fontId="23" fillId="6" borderId="15" xfId="0" applyFont="1" applyFill="1" applyBorder="1" applyAlignment="1" applyProtection="1">
      <alignment vertical="center"/>
    </xf>
    <xf numFmtId="0" fontId="22" fillId="6" borderId="14" xfId="0" applyFont="1" applyFill="1" applyBorder="1" applyAlignment="1" applyProtection="1">
      <alignment vertical="center"/>
    </xf>
    <xf numFmtId="0" fontId="60" fillId="6" borderId="7" xfId="0" applyFont="1" applyFill="1" applyBorder="1" applyAlignment="1" applyProtection="1">
      <alignment vertical="center"/>
    </xf>
    <xf numFmtId="0" fontId="60" fillId="6" borderId="0" xfId="0" applyFont="1" applyFill="1" applyBorder="1" applyAlignment="1" applyProtection="1">
      <alignment vertical="center"/>
    </xf>
    <xf numFmtId="0" fontId="59" fillId="6" borderId="7" xfId="0" applyFont="1" applyFill="1" applyBorder="1" applyAlignment="1" applyProtection="1">
      <alignment vertical="center"/>
    </xf>
    <xf numFmtId="0" fontId="23" fillId="6" borderId="4" xfId="0" applyFont="1" applyFill="1" applyBorder="1" applyAlignment="1" applyProtection="1">
      <alignment horizontal="left" vertical="center" wrapText="1"/>
    </xf>
    <xf numFmtId="0" fontId="26" fillId="6" borderId="24" xfId="0" applyFont="1" applyFill="1" applyBorder="1" applyAlignment="1" applyProtection="1">
      <alignment vertical="center"/>
    </xf>
    <xf numFmtId="0" fontId="26" fillId="6" borderId="0" xfId="0" applyFont="1" applyFill="1" applyBorder="1" applyAlignment="1" applyProtection="1">
      <alignment vertical="center"/>
    </xf>
    <xf numFmtId="0" fontId="26" fillId="0" borderId="0" xfId="0" applyFont="1" applyBorder="1" applyAlignment="1" applyProtection="1">
      <alignment vertical="center"/>
    </xf>
    <xf numFmtId="0" fontId="58" fillId="6" borderId="0" xfId="0" applyFont="1" applyFill="1" applyBorder="1" applyAlignment="1" applyProtection="1">
      <alignment horizontal="right" vertical="center"/>
    </xf>
    <xf numFmtId="0" fontId="24" fillId="6" borderId="24" xfId="0" applyFont="1" applyFill="1" applyBorder="1" applyAlignment="1" applyProtection="1">
      <alignment vertical="center"/>
    </xf>
    <xf numFmtId="0" fontId="24" fillId="6" borderId="0" xfId="0" applyFont="1" applyFill="1" applyBorder="1" applyAlignment="1" applyProtection="1">
      <alignment horizontal="left" vertical="center"/>
      <protection locked="0"/>
    </xf>
    <xf numFmtId="0" fontId="24" fillId="6" borderId="21" xfId="0" applyFont="1" applyFill="1" applyBorder="1" applyAlignment="1" applyProtection="1">
      <alignment horizontal="left" vertical="center" wrapText="1"/>
      <protection locked="0"/>
    </xf>
    <xf numFmtId="0" fontId="24" fillId="6" borderId="4" xfId="0" applyFont="1" applyFill="1" applyBorder="1" applyAlignment="1" applyProtection="1">
      <alignment horizontal="left" vertical="center"/>
      <protection locked="0"/>
    </xf>
    <xf numFmtId="0" fontId="24" fillId="6"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left" vertical="center"/>
      <protection locked="0"/>
    </xf>
    <xf numFmtId="0" fontId="22" fillId="6" borderId="4" xfId="0" applyFont="1" applyFill="1" applyBorder="1" applyAlignment="1" applyProtection="1">
      <alignment vertical="center"/>
      <protection locked="0"/>
    </xf>
    <xf numFmtId="0" fontId="24" fillId="6" borderId="0" xfId="0" applyFont="1" applyFill="1" applyBorder="1" applyAlignment="1" applyProtection="1">
      <alignment horizontal="center" vertical="center" wrapText="1"/>
      <protection locked="0"/>
    </xf>
    <xf numFmtId="0" fontId="24" fillId="6" borderId="0" xfId="0" applyFont="1" applyFill="1" applyAlignment="1" applyProtection="1">
      <alignment horizontal="left" vertical="center"/>
      <protection locked="0"/>
    </xf>
    <xf numFmtId="0" fontId="24" fillId="6" borderId="7" xfId="0" applyFont="1" applyFill="1" applyBorder="1" applyAlignment="1" applyProtection="1">
      <alignment horizontal="left" vertical="center"/>
      <protection locked="0"/>
    </xf>
    <xf numFmtId="0" fontId="24" fillId="6" borderId="5" xfId="0" applyFont="1" applyFill="1" applyBorder="1" applyAlignment="1" applyProtection="1">
      <alignment horizontal="left" vertical="center"/>
      <protection locked="0"/>
    </xf>
    <xf numFmtId="49" fontId="62" fillId="6" borderId="0" xfId="0" applyNumberFormat="1" applyFont="1" applyFill="1" applyAlignment="1" applyProtection="1">
      <alignment vertical="center"/>
    </xf>
    <xf numFmtId="49" fontId="20" fillId="6"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38" fillId="0" borderId="0" xfId="0" applyNumberFormat="1" applyFont="1" applyAlignment="1" applyProtection="1">
      <alignment vertical="center"/>
    </xf>
    <xf numFmtId="49" fontId="33" fillId="3" borderId="6" xfId="0" applyNumberFormat="1" applyFont="1" applyFill="1" applyBorder="1" applyAlignment="1" applyProtection="1">
      <alignment horizontal="left" vertical="center" wrapText="1"/>
    </xf>
    <xf numFmtId="49" fontId="33" fillId="3" borderId="8" xfId="0" applyNumberFormat="1" applyFont="1" applyFill="1" applyBorder="1" applyAlignment="1" applyProtection="1">
      <alignment horizontal="left" vertical="center" wrapText="1"/>
    </xf>
    <xf numFmtId="0" fontId="26" fillId="3" borderId="11"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2" fillId="5" borderId="0" xfId="0" applyNumberFormat="1" applyFont="1" applyFill="1" applyAlignment="1" applyProtection="1">
      <alignment horizontal="center" vertical="center" wrapText="1"/>
    </xf>
    <xf numFmtId="49" fontId="22" fillId="6" borderId="0" xfId="0" applyNumberFormat="1" applyFont="1" applyFill="1" applyAlignment="1" applyProtection="1">
      <alignment horizontal="center" vertical="center" wrapText="1"/>
    </xf>
    <xf numFmtId="49" fontId="22" fillId="6" borderId="8" xfId="0" applyNumberFormat="1" applyFont="1" applyFill="1" applyBorder="1" applyAlignment="1" applyProtection="1">
      <alignment horizontal="center" vertical="center" wrapText="1"/>
    </xf>
    <xf numFmtId="49" fontId="19" fillId="0" borderId="8" xfId="0" applyNumberFormat="1" applyFont="1" applyFill="1" applyBorder="1" applyAlignment="1" applyProtection="1">
      <alignment vertical="center" wrapText="1"/>
    </xf>
    <xf numFmtId="49" fontId="40" fillId="5" borderId="6" xfId="0" applyNumberFormat="1" applyFont="1" applyFill="1" applyBorder="1" applyAlignment="1" applyProtection="1">
      <alignment horizontal="left" vertical="center" wrapText="1"/>
    </xf>
    <xf numFmtId="49" fontId="33" fillId="6" borderId="0" xfId="0" applyNumberFormat="1" applyFont="1" applyFill="1" applyBorder="1" applyAlignment="1" applyProtection="1">
      <alignment vertical="center"/>
    </xf>
    <xf numFmtId="49" fontId="19" fillId="6" borderId="0" xfId="0" applyNumberFormat="1" applyFont="1" applyFill="1" applyBorder="1" applyAlignment="1" applyProtection="1">
      <alignment vertical="center"/>
    </xf>
    <xf numFmtId="2" fontId="19" fillId="6"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xf>
    <xf numFmtId="49" fontId="22" fillId="6" borderId="0" xfId="0" applyNumberFormat="1" applyFont="1" applyFill="1" applyAlignment="1" applyProtection="1">
      <alignment horizontal="center" vertical="center"/>
    </xf>
    <xf numFmtId="49" fontId="37" fillId="6" borderId="0" xfId="0" applyNumberFormat="1" applyFont="1" applyFill="1" applyAlignment="1" applyProtection="1">
      <alignment vertical="center"/>
    </xf>
    <xf numFmtId="49" fontId="37" fillId="6" borderId="0" xfId="0" applyNumberFormat="1" applyFont="1" applyFill="1" applyBorder="1" applyAlignment="1" applyProtection="1">
      <alignment horizontal="center" vertical="center"/>
    </xf>
    <xf numFmtId="49" fontId="37" fillId="0" borderId="0" xfId="0" applyNumberFormat="1" applyFont="1" applyAlignment="1" applyProtection="1">
      <alignment vertical="center"/>
    </xf>
    <xf numFmtId="49" fontId="23" fillId="5" borderId="4" xfId="0" applyNumberFormat="1" applyFont="1" applyFill="1" applyBorder="1" applyAlignment="1" applyProtection="1">
      <alignment horizontal="center" vertical="center"/>
    </xf>
    <xf numFmtId="49" fontId="42" fillId="7" borderId="4" xfId="0" applyNumberFormat="1" applyFont="1" applyFill="1" applyBorder="1" applyAlignment="1" applyProtection="1">
      <alignment vertical="center" wrapText="1"/>
    </xf>
    <xf numFmtId="166" fontId="42" fillId="7" borderId="4" xfId="0" applyNumberFormat="1" applyFont="1" applyFill="1" applyBorder="1" applyAlignment="1" applyProtection="1">
      <alignment horizontal="center" vertical="center" wrapText="1"/>
    </xf>
    <xf numFmtId="49" fontId="42" fillId="7" borderId="4" xfId="0" applyNumberFormat="1" applyFont="1" applyFill="1" applyBorder="1" applyAlignment="1" applyProtection="1">
      <alignment horizontal="center" vertical="center" wrapText="1"/>
    </xf>
    <xf numFmtId="49" fontId="43" fillId="6" borderId="0" xfId="0" applyNumberFormat="1" applyFont="1" applyFill="1" applyBorder="1" applyAlignment="1" applyProtection="1">
      <alignment vertical="center" wrapText="1"/>
    </xf>
    <xf numFmtId="165" fontId="22" fillId="6" borderId="0" xfId="0" applyNumberFormat="1" applyFont="1" applyFill="1" applyBorder="1" applyAlignment="1" applyProtection="1">
      <alignment horizontal="center" vertical="center"/>
    </xf>
    <xf numFmtId="49" fontId="22" fillId="6" borderId="0" xfId="0" applyNumberFormat="1" applyFont="1" applyFill="1" applyBorder="1" applyAlignment="1" applyProtection="1">
      <alignment horizontal="center" vertical="center"/>
    </xf>
    <xf numFmtId="49"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xf>
    <xf numFmtId="0" fontId="22" fillId="6" borderId="0" xfId="0" applyFont="1" applyFill="1" applyAlignment="1" applyProtection="1">
      <alignment horizontal="center" vertical="center"/>
    </xf>
    <xf numFmtId="49" fontId="22" fillId="6" borderId="0" xfId="0" applyNumberFormat="1" applyFont="1" applyFill="1" applyAlignment="1" applyProtection="1">
      <alignment horizontal="left"/>
    </xf>
    <xf numFmtId="49" fontId="22" fillId="6" borderId="0" xfId="0" applyNumberFormat="1" applyFont="1" applyFill="1" applyBorder="1" applyAlignment="1" applyProtection="1">
      <alignment horizontal="left"/>
    </xf>
    <xf numFmtId="49" fontId="22" fillId="0" borderId="0" xfId="0" applyNumberFormat="1" applyFont="1" applyAlignment="1" applyProtection="1">
      <alignment horizontal="left"/>
    </xf>
    <xf numFmtId="49" fontId="22" fillId="6" borderId="0" xfId="0" applyNumberFormat="1" applyFont="1" applyFill="1" applyProtection="1"/>
    <xf numFmtId="49" fontId="22" fillId="0" borderId="0" xfId="0" applyNumberFormat="1" applyFont="1" applyProtection="1"/>
    <xf numFmtId="3" fontId="31" fillId="0" borderId="75" xfId="0" applyNumberFormat="1" applyFont="1" applyBorder="1" applyAlignment="1" applyProtection="1">
      <alignment horizontal="center" vertical="center" wrapText="1"/>
    </xf>
    <xf numFmtId="3" fontId="31" fillId="0" borderId="84" xfId="0" applyNumberFormat="1" applyFont="1" applyBorder="1" applyAlignment="1" applyProtection="1">
      <alignment horizontal="center" vertical="center" wrapText="1"/>
    </xf>
    <xf numFmtId="0" fontId="47" fillId="5" borderId="7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protection locked="0"/>
    </xf>
    <xf numFmtId="0" fontId="26" fillId="0" borderId="94" xfId="0" applyFont="1" applyFill="1" applyBorder="1" applyAlignment="1" applyProtection="1">
      <alignment horizontal="center" vertical="center" wrapText="1"/>
      <protection locked="0"/>
    </xf>
    <xf numFmtId="0" fontId="26" fillId="8" borderId="98" xfId="11" applyFont="1" applyFill="1" applyBorder="1" applyAlignment="1" applyProtection="1">
      <alignment horizontal="center" vertical="center" wrapText="1"/>
    </xf>
    <xf numFmtId="0" fontId="47" fillId="0" borderId="8" xfId="11" applyFont="1" applyBorder="1" applyAlignment="1" applyProtection="1">
      <alignment horizontal="center" vertical="center" wrapText="1"/>
      <protection locked="0"/>
    </xf>
    <xf numFmtId="0" fontId="47" fillId="0" borderId="0" xfId="11" applyFont="1" applyBorder="1" applyAlignment="1" applyProtection="1">
      <alignment horizontal="center" vertical="center" wrapText="1"/>
      <protection locked="0"/>
    </xf>
    <xf numFmtId="0" fontId="3" fillId="3" borderId="56"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1" xfId="11" applyFont="1" applyFill="1" applyBorder="1" applyAlignment="1">
      <alignment horizontal="left" vertical="center"/>
    </xf>
    <xf numFmtId="0" fontId="45" fillId="6" borderId="0" xfId="0" applyFont="1" applyFill="1" applyAlignment="1" applyProtection="1">
      <alignment vertical="center"/>
    </xf>
    <xf numFmtId="0" fontId="59" fillId="6" borderId="0" xfId="0"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6" fillId="6" borderId="5" xfId="0" applyFont="1" applyFill="1" applyBorder="1" applyAlignment="1" applyProtection="1">
      <alignment vertical="center"/>
      <protection locked="0"/>
    </xf>
    <xf numFmtId="0" fontId="22" fillId="5" borderId="4" xfId="0" applyNumberFormat="1" applyFont="1" applyFill="1" applyBorder="1" applyAlignment="1" applyProtection="1">
      <alignment horizontal="center" vertical="center" wrapText="1"/>
      <protection locked="0"/>
    </xf>
    <xf numFmtId="0" fontId="23" fillId="5" borderId="4" xfId="0" applyNumberFormat="1" applyFont="1" applyFill="1" applyBorder="1" applyAlignment="1" applyProtection="1">
      <alignment horizontal="center" vertical="center" wrapText="1"/>
      <protection locked="0"/>
    </xf>
    <xf numFmtId="2" fontId="19" fillId="0" borderId="4" xfId="0" applyNumberFormat="1" applyFont="1" applyFill="1" applyBorder="1" applyAlignment="1" applyProtection="1">
      <alignment vertical="center" wrapText="1"/>
      <protection locked="0"/>
    </xf>
    <xf numFmtId="49" fontId="22" fillId="0" borderId="0" xfId="0" applyNumberFormat="1" applyFont="1" applyAlignment="1" applyProtection="1">
      <alignment vertical="center"/>
      <protection locked="0"/>
    </xf>
    <xf numFmtId="1" fontId="22" fillId="0" borderId="4" xfId="0" applyNumberFormat="1" applyFont="1" applyBorder="1" applyAlignment="1" applyProtection="1">
      <alignment horizontal="center" vertical="center" wrapText="1"/>
      <protection locked="0"/>
    </xf>
    <xf numFmtId="0" fontId="26" fillId="5" borderId="67" xfId="0" applyFont="1" applyFill="1" applyBorder="1" applyAlignment="1" applyProtection="1">
      <alignment horizontal="center" vertical="center" wrapText="1"/>
    </xf>
    <xf numFmtId="0" fontId="26" fillId="5" borderId="119" xfId="0" applyFont="1" applyFill="1" applyBorder="1" applyAlignment="1" applyProtection="1">
      <alignment horizontal="center" vertical="center" wrapText="1"/>
    </xf>
    <xf numFmtId="0" fontId="26" fillId="5" borderId="120" xfId="0" applyFont="1" applyFill="1" applyBorder="1" applyAlignment="1" applyProtection="1">
      <alignment horizontal="center" vertical="center" wrapText="1"/>
    </xf>
    <xf numFmtId="0" fontId="26" fillId="0" borderId="8" xfId="11" applyNumberFormat="1" applyFont="1" applyBorder="1" applyAlignment="1" applyProtection="1">
      <alignment horizontal="center" vertical="center" wrapText="1"/>
      <protection locked="0"/>
    </xf>
    <xf numFmtId="0" fontId="26" fillId="0" borderId="0" xfId="11" applyNumberFormat="1" applyFont="1" applyBorder="1" applyAlignment="1" applyProtection="1">
      <alignment horizontal="center" vertical="center" wrapText="1"/>
      <protection locked="0"/>
    </xf>
    <xf numFmtId="2" fontId="19" fillId="0" borderId="14" xfId="0" applyNumberFormat="1" applyFont="1" applyFill="1" applyBorder="1" applyAlignment="1" applyProtection="1">
      <alignment vertical="center" wrapText="1"/>
      <protection locked="0"/>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vertical="center" wrapText="1"/>
    </xf>
    <xf numFmtId="14" fontId="23" fillId="5" borderId="4" xfId="0" applyNumberFormat="1" applyFont="1" applyFill="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6" borderId="0" xfId="0" applyFont="1" applyFill="1" applyBorder="1" applyAlignment="1" applyProtection="1">
      <alignment vertical="center"/>
      <protection locked="0"/>
    </xf>
    <xf numFmtId="0" fontId="22" fillId="6" borderId="5" xfId="0" applyFont="1" applyFill="1" applyBorder="1" applyAlignment="1" applyProtection="1">
      <alignment vertical="center"/>
      <protection locked="0"/>
    </xf>
    <xf numFmtId="0" fontId="24" fillId="6" borderId="24" xfId="0" applyFont="1" applyFill="1" applyBorder="1" applyAlignment="1" applyProtection="1">
      <alignment horizontal="left" vertical="center" wrapText="1"/>
      <protection locked="0"/>
    </xf>
    <xf numFmtId="0" fontId="24" fillId="6" borderId="9" xfId="0" applyFont="1" applyFill="1" applyBorder="1" applyAlignment="1" applyProtection="1">
      <alignment horizontal="center" vertical="center" wrapText="1"/>
      <protection locked="0"/>
    </xf>
    <xf numFmtId="0" fontId="30" fillId="6" borderId="9" xfId="0" applyFont="1" applyFill="1" applyBorder="1" applyAlignment="1" applyProtection="1">
      <alignment horizontal="center" vertical="center" wrapText="1"/>
      <protection locked="0"/>
    </xf>
    <xf numFmtId="0" fontId="22" fillId="6" borderId="9" xfId="0" applyFont="1" applyFill="1" applyBorder="1" applyAlignment="1" applyProtection="1">
      <alignment vertical="center"/>
      <protection locked="0"/>
    </xf>
    <xf numFmtId="0" fontId="22" fillId="6" borderId="14" xfId="0" applyFont="1" applyFill="1" applyBorder="1" applyAlignment="1" applyProtection="1">
      <alignment vertical="center"/>
      <protection locked="0"/>
    </xf>
    <xf numFmtId="0" fontId="26" fillId="6" borderId="0" xfId="0" applyFont="1" applyFill="1" applyBorder="1" applyAlignment="1" applyProtection="1">
      <alignment horizontal="left" vertical="center" wrapText="1"/>
    </xf>
    <xf numFmtId="0" fontId="22" fillId="6" borderId="0" xfId="0" applyFont="1" applyFill="1" applyBorder="1" applyAlignment="1" applyProtection="1">
      <alignment horizontal="left" vertical="center"/>
      <protection locked="0"/>
    </xf>
    <xf numFmtId="0" fontId="26" fillId="6" borderId="0" xfId="0" applyFont="1" applyFill="1" applyBorder="1" applyAlignment="1" applyProtection="1">
      <alignment horizontal="left" vertical="center" wrapText="1"/>
      <protection locked="0"/>
    </xf>
    <xf numFmtId="0" fontId="29" fillId="6" borderId="0" xfId="0" applyFont="1" applyFill="1" applyBorder="1" applyAlignment="1" applyProtection="1">
      <alignment horizontal="right" vertical="center"/>
    </xf>
    <xf numFmtId="49" fontId="45" fillId="6" borderId="0" xfId="0" applyNumberFormat="1" applyFont="1" applyFill="1" applyAlignment="1" applyProtection="1">
      <alignment vertical="center"/>
    </xf>
    <xf numFmtId="2" fontId="26" fillId="0" borderId="4" xfId="0" applyNumberFormat="1" applyFont="1" applyFill="1" applyBorder="1" applyAlignment="1" applyProtection="1">
      <alignment horizontal="left" vertical="center" wrapText="1"/>
      <protection locked="0"/>
    </xf>
    <xf numFmtId="2" fontId="26" fillId="0" borderId="14" xfId="0" applyNumberFormat="1" applyFont="1" applyFill="1" applyBorder="1" applyAlignment="1" applyProtection="1">
      <alignment horizontal="left" vertical="center" wrapText="1"/>
      <protection locked="0"/>
    </xf>
    <xf numFmtId="2" fontId="19" fillId="8" borderId="4" xfId="0" applyNumberFormat="1" applyFont="1" applyFill="1" applyBorder="1" applyAlignment="1" applyProtection="1">
      <alignment vertical="center" wrapText="1"/>
    </xf>
    <xf numFmtId="2" fontId="19" fillId="8" borderId="14" xfId="0" applyNumberFormat="1" applyFont="1" applyFill="1" applyBorder="1" applyAlignment="1" applyProtection="1">
      <alignment vertical="center" wrapText="1"/>
    </xf>
    <xf numFmtId="2" fontId="22" fillId="6" borderId="0" xfId="0" applyNumberFormat="1" applyFont="1" applyFill="1" applyAlignment="1" applyProtection="1">
      <alignment vertical="center"/>
    </xf>
    <xf numFmtId="2" fontId="33" fillId="6" borderId="0" xfId="0" applyNumberFormat="1" applyFont="1" applyFill="1" applyBorder="1" applyAlignment="1" applyProtection="1">
      <alignment vertical="center"/>
    </xf>
    <xf numFmtId="2" fontId="19" fillId="6" borderId="0" xfId="0" applyNumberFormat="1" applyFont="1" applyFill="1" applyBorder="1" applyAlignment="1" applyProtection="1">
      <alignment vertical="center"/>
    </xf>
    <xf numFmtId="0" fontId="14" fillId="3" borderId="0" xfId="11" applyFont="1" applyFill="1" applyBorder="1" applyAlignment="1">
      <alignment horizontal="center" vertical="center" wrapText="1"/>
    </xf>
    <xf numFmtId="0" fontId="1" fillId="3" borderId="0" xfId="11" applyFont="1" applyFill="1" applyBorder="1" applyAlignment="1">
      <alignment horizontal="center" vertical="center" wrapText="1"/>
    </xf>
    <xf numFmtId="0" fontId="3" fillId="6" borderId="0" xfId="11" applyFont="1" applyFill="1" applyBorder="1" applyAlignment="1">
      <alignment vertical="center" wrapText="1"/>
    </xf>
    <xf numFmtId="0" fontId="2" fillId="6" borderId="0" xfId="0" applyFont="1" applyFill="1" applyBorder="1" applyAlignment="1">
      <alignment horizontal="center" vertical="center"/>
    </xf>
    <xf numFmtId="0" fontId="0" fillId="6" borderId="0" xfId="0" applyFill="1" applyBorder="1" applyAlignment="1">
      <alignment vertical="center"/>
    </xf>
    <xf numFmtId="49" fontId="66" fillId="6" borderId="0" xfId="0" applyNumberFormat="1" applyFont="1" applyFill="1" applyAlignment="1" applyProtection="1">
      <alignment vertical="center"/>
    </xf>
    <xf numFmtId="49" fontId="67" fillId="7" borderId="4" xfId="0" applyNumberFormat="1" applyFont="1" applyFill="1" applyBorder="1" applyAlignment="1" applyProtection="1">
      <alignment vertical="center"/>
    </xf>
    <xf numFmtId="0" fontId="47" fillId="0" borderId="122" xfId="0" applyFont="1" applyBorder="1" applyAlignment="1" applyProtection="1">
      <alignment horizontal="center" vertical="center" wrapText="1"/>
    </xf>
    <xf numFmtId="0" fontId="47" fillId="5" borderId="123" xfId="0" applyFont="1" applyFill="1" applyBorder="1" applyAlignment="1" applyProtection="1">
      <alignment horizontal="center" vertical="center" wrapText="1"/>
    </xf>
    <xf numFmtId="0" fontId="47" fillId="5" borderId="119" xfId="0" applyNumberFormat="1" applyFont="1" applyFill="1" applyBorder="1" applyAlignment="1" applyProtection="1">
      <alignment horizontal="center" vertical="center" wrapText="1"/>
    </xf>
    <xf numFmtId="0" fontId="24" fillId="6" borderId="7" xfId="0" applyFont="1" applyFill="1" applyBorder="1" applyAlignment="1" applyProtection="1">
      <alignment vertical="center"/>
      <protection locked="0"/>
    </xf>
    <xf numFmtId="0" fontId="26" fillId="6" borderId="0" xfId="0" applyFont="1" applyFill="1" applyBorder="1" applyAlignment="1" applyProtection="1">
      <alignment vertical="center"/>
      <protection locked="0"/>
    </xf>
    <xf numFmtId="49" fontId="22" fillId="0" borderId="6" xfId="0" applyNumberFormat="1" applyFont="1" applyBorder="1" applyAlignment="1" applyProtection="1">
      <alignment horizontal="left" vertical="center" wrapText="1"/>
      <protection locked="0"/>
    </xf>
    <xf numFmtId="49" fontId="19" fillId="0" borderId="6" xfId="0" applyNumberFormat="1" applyFont="1" applyBorder="1" applyAlignment="1" applyProtection="1">
      <alignment horizontal="left" vertical="center" wrapText="1"/>
      <protection locked="0"/>
    </xf>
    <xf numFmtId="49" fontId="22" fillId="0" borderId="11" xfId="0" applyNumberFormat="1" applyFont="1" applyFill="1" applyBorder="1" applyAlignment="1" applyProtection="1">
      <alignment horizontal="center" vertical="center" wrapText="1"/>
      <protection locked="0"/>
    </xf>
    <xf numFmtId="49" fontId="70" fillId="0" borderId="0" xfId="0" applyNumberFormat="1" applyFont="1" applyAlignment="1" applyProtection="1">
      <alignment vertical="center"/>
    </xf>
    <xf numFmtId="49" fontId="70" fillId="6" borderId="0" xfId="0" applyNumberFormat="1" applyFont="1" applyFill="1" applyAlignment="1" applyProtection="1">
      <alignment vertical="center"/>
    </xf>
    <xf numFmtId="0" fontId="26" fillId="0" borderId="68" xfId="0" applyFont="1" applyFill="1" applyBorder="1" applyAlignment="1" applyProtection="1">
      <alignment horizontal="center" vertical="center" wrapText="1"/>
      <protection locked="0"/>
    </xf>
    <xf numFmtId="0" fontId="47" fillId="8" borderId="86" xfId="11" applyFont="1" applyFill="1" applyBorder="1" applyAlignment="1" applyProtection="1">
      <alignment horizontal="center" vertical="center" wrapText="1"/>
      <protection locked="0"/>
    </xf>
    <xf numFmtId="0" fontId="47" fillId="8" borderId="98" xfId="11" applyFont="1" applyFill="1" applyBorder="1" applyAlignment="1" applyProtection="1">
      <alignment horizontal="center" vertical="center" wrapText="1"/>
      <protection locked="0"/>
    </xf>
    <xf numFmtId="0" fontId="71" fillId="0" borderId="0" xfId="0" applyFont="1" applyAlignment="1">
      <alignment vertical="center"/>
    </xf>
    <xf numFmtId="0" fontId="19" fillId="6" borderId="0" xfId="11" applyFont="1" applyFill="1" applyAlignment="1" applyProtection="1">
      <alignment vertical="center"/>
    </xf>
    <xf numFmtId="0" fontId="19" fillId="6" borderId="0" xfId="11" applyFont="1" applyFill="1" applyBorder="1" applyAlignment="1" applyProtection="1">
      <alignment vertical="center"/>
    </xf>
    <xf numFmtId="0" fontId="19" fillId="0" borderId="0" xfId="11" applyFont="1" applyAlignment="1" applyProtection="1">
      <alignment vertical="center"/>
      <protection locked="0"/>
    </xf>
    <xf numFmtId="0" fontId="19" fillId="0" borderId="0" xfId="11" applyFont="1" applyAlignment="1" applyProtection="1">
      <alignment vertical="center"/>
    </xf>
    <xf numFmtId="49" fontId="19" fillId="0" borderId="0" xfId="11" applyNumberFormat="1" applyFont="1" applyFill="1" applyAlignment="1" applyProtection="1">
      <alignment vertical="center"/>
    </xf>
    <xf numFmtId="49" fontId="19" fillId="0" borderId="0" xfId="11" applyNumberFormat="1" applyFont="1" applyFill="1" applyBorder="1" applyAlignment="1" applyProtection="1">
      <alignment vertical="center"/>
    </xf>
    <xf numFmtId="49" fontId="19" fillId="0" borderId="0" xfId="11" applyNumberFormat="1" applyFont="1" applyAlignment="1" applyProtection="1">
      <alignment vertical="center"/>
    </xf>
    <xf numFmtId="0" fontId="31" fillId="0" borderId="74" xfId="11" applyFont="1" applyBorder="1" applyAlignment="1" applyProtection="1">
      <alignment vertical="center"/>
    </xf>
    <xf numFmtId="0" fontId="19" fillId="0" borderId="11" xfId="11" applyFont="1" applyBorder="1" applyAlignment="1" applyProtection="1">
      <alignment vertical="center"/>
    </xf>
    <xf numFmtId="0" fontId="31" fillId="0" borderId="4" xfId="11" applyFont="1" applyBorder="1" applyAlignment="1" applyProtection="1">
      <alignment horizontal="center" vertical="center" wrapText="1"/>
    </xf>
    <xf numFmtId="0" fontId="31" fillId="0" borderId="75" xfId="11" applyFont="1" applyBorder="1" applyAlignment="1" applyProtection="1">
      <alignment horizontal="center" vertical="center" wrapText="1"/>
    </xf>
    <xf numFmtId="0" fontId="23" fillId="0" borderId="4" xfId="11" applyFont="1" applyBorder="1" applyAlignment="1" applyProtection="1">
      <alignment vertical="center"/>
    </xf>
    <xf numFmtId="3" fontId="23" fillId="0" borderId="4" xfId="11" applyNumberFormat="1" applyFont="1" applyBorder="1" applyAlignment="1" applyProtection="1">
      <alignment vertical="center"/>
    </xf>
    <xf numFmtId="3" fontId="23" fillId="0" borderId="75" xfId="11" applyNumberFormat="1" applyFont="1" applyBorder="1" applyAlignment="1" applyProtection="1">
      <alignment vertical="center"/>
    </xf>
    <xf numFmtId="0" fontId="22" fillId="0" borderId="4" xfId="11" applyFont="1" applyBorder="1" applyAlignment="1" applyProtection="1">
      <alignment vertical="center"/>
    </xf>
    <xf numFmtId="3" fontId="22" fillId="0" borderId="4" xfId="11" applyNumberFormat="1" applyFont="1" applyBorder="1" applyAlignment="1" applyProtection="1">
      <alignment vertical="center"/>
      <protection locked="0"/>
    </xf>
    <xf numFmtId="3" fontId="22" fillId="0" borderId="75" xfId="11" applyNumberFormat="1" applyFont="1" applyBorder="1" applyAlignment="1" applyProtection="1">
      <alignment vertical="center"/>
      <protection locked="0"/>
    </xf>
    <xf numFmtId="3" fontId="22" fillId="9" borderId="4" xfId="11" applyNumberFormat="1" applyFont="1" applyFill="1" applyBorder="1" applyAlignment="1" applyProtection="1">
      <alignment vertical="center"/>
      <protection locked="0"/>
    </xf>
    <xf numFmtId="0" fontId="19" fillId="6" borderId="107" xfId="11" applyFont="1" applyFill="1" applyBorder="1" applyAlignment="1" applyProtection="1">
      <alignment vertical="center"/>
    </xf>
    <xf numFmtId="3" fontId="31" fillId="0" borderId="4" xfId="11" applyNumberFormat="1" applyFont="1" applyBorder="1" applyAlignment="1" applyProtection="1">
      <alignment vertical="center"/>
    </xf>
    <xf numFmtId="3" fontId="31" fillId="0" borderId="75" xfId="11" applyNumberFormat="1" applyFont="1" applyBorder="1" applyAlignment="1" applyProtection="1">
      <alignment vertical="center"/>
    </xf>
    <xf numFmtId="0" fontId="22" fillId="6" borderId="74" xfId="11" applyFont="1" applyFill="1" applyBorder="1" applyAlignment="1" applyProtection="1">
      <alignment vertical="center"/>
    </xf>
    <xf numFmtId="0" fontId="22" fillId="6" borderId="11" xfId="11" applyFont="1" applyFill="1" applyBorder="1" applyAlignment="1" applyProtection="1">
      <alignment vertical="center"/>
    </xf>
    <xf numFmtId="3" fontId="22" fillId="0" borderId="4" xfId="11" applyNumberFormat="1" applyFont="1" applyBorder="1" applyAlignment="1" applyProtection="1">
      <alignment vertical="center"/>
    </xf>
    <xf numFmtId="3" fontId="22" fillId="0" borderId="75" xfId="11" applyNumberFormat="1" applyFont="1" applyBorder="1" applyAlignment="1" applyProtection="1">
      <alignment vertical="center"/>
    </xf>
    <xf numFmtId="3" fontId="31" fillId="0" borderId="39" xfId="11" applyNumberFormat="1" applyFont="1" applyBorder="1" applyAlignment="1" applyProtection="1">
      <alignment vertical="center"/>
    </xf>
    <xf numFmtId="3" fontId="31" fillId="0" borderId="84" xfId="11" applyNumberFormat="1" applyFont="1" applyBorder="1" applyAlignment="1" applyProtection="1">
      <alignment vertical="center"/>
    </xf>
    <xf numFmtId="0" fontId="22" fillId="0" borderId="0" xfId="11" applyFont="1" applyAlignment="1" applyProtection="1">
      <alignment vertical="center"/>
    </xf>
    <xf numFmtId="1" fontId="19" fillId="4" borderId="11" xfId="0" applyNumberFormat="1" applyFont="1" applyFill="1" applyBorder="1" applyAlignment="1" applyProtection="1">
      <alignment horizontal="center" vertical="center" wrapText="1"/>
      <protection locked="0"/>
    </xf>
    <xf numFmtId="1" fontId="19" fillId="4" borderId="4" xfId="0" applyNumberFormat="1" applyFont="1" applyFill="1" applyBorder="1" applyAlignment="1" applyProtection="1">
      <alignment horizontal="center" vertical="center" wrapText="1"/>
      <protection locked="0"/>
    </xf>
    <xf numFmtId="1" fontId="39" fillId="8" borderId="4" xfId="0" applyNumberFormat="1" applyFont="1" applyFill="1" applyBorder="1" applyAlignment="1" applyProtection="1">
      <alignment horizontal="center" vertical="center" wrapText="1"/>
    </xf>
    <xf numFmtId="1" fontId="19" fillId="8" borderId="4" xfId="0" applyNumberFormat="1" applyFont="1" applyFill="1" applyBorder="1" applyAlignment="1" applyProtection="1">
      <alignment horizontal="center" vertical="center" wrapText="1"/>
    </xf>
    <xf numFmtId="1" fontId="19" fillId="8" borderId="6"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1" fontId="22" fillId="0" borderId="6" xfId="0" applyNumberFormat="1" applyFont="1" applyFill="1" applyBorder="1" applyAlignment="1" applyProtection="1">
      <alignment horizontal="center" vertical="center" wrapText="1"/>
      <protection locked="0"/>
    </xf>
    <xf numFmtId="1" fontId="19" fillId="4" borderId="6" xfId="0" applyNumberFormat="1" applyFont="1" applyFill="1" applyBorder="1" applyAlignment="1" applyProtection="1">
      <alignment horizontal="center" vertical="center" wrapText="1"/>
      <protection locked="0"/>
    </xf>
    <xf numFmtId="1" fontId="19" fillId="4" borderId="10" xfId="0" applyNumberFormat="1" applyFont="1" applyFill="1" applyBorder="1" applyAlignment="1" applyProtection="1">
      <alignment horizontal="center" vertical="center" wrapText="1"/>
      <protection locked="0"/>
    </xf>
    <xf numFmtId="1" fontId="31" fillId="0" borderId="11" xfId="0" applyNumberFormat="1" applyFont="1" applyBorder="1" applyAlignment="1" applyProtection="1">
      <alignment horizontal="center" vertical="center" wrapText="1"/>
    </xf>
    <xf numFmtId="1" fontId="31" fillId="0" borderId="4" xfId="0" applyNumberFormat="1" applyFont="1" applyBorder="1" applyAlignment="1" applyProtection="1">
      <alignment horizontal="center" vertical="center" wrapText="1"/>
    </xf>
    <xf numFmtId="1" fontId="31" fillId="0" borderId="6" xfId="0" applyNumberFormat="1" applyFont="1" applyBorder="1" applyAlignment="1" applyProtection="1">
      <alignment horizontal="center" vertical="center" wrapText="1"/>
    </xf>
    <xf numFmtId="164" fontId="3" fillId="3" borderId="35" xfId="11" applyNumberFormat="1" applyFont="1" applyFill="1" applyBorder="1" applyAlignment="1" applyProtection="1">
      <alignment horizontal="left" vertical="center" wrapText="1"/>
      <protection locked="0"/>
    </xf>
    <xf numFmtId="0" fontId="45" fillId="6" borderId="0" xfId="0" applyFont="1" applyFill="1" applyAlignment="1" applyProtection="1">
      <alignment horizontal="left" vertical="center" wrapText="1"/>
    </xf>
    <xf numFmtId="49" fontId="63" fillId="6" borderId="0" xfId="0" applyNumberFormat="1" applyFont="1" applyFill="1" applyAlignment="1" applyProtection="1">
      <alignment vertical="center"/>
    </xf>
    <xf numFmtId="20" fontId="66" fillId="6" borderId="0" xfId="0" applyNumberFormat="1" applyFont="1" applyFill="1" applyAlignment="1" applyProtection="1">
      <alignment vertical="center"/>
    </xf>
    <xf numFmtId="2" fontId="37" fillId="6" borderId="0" xfId="0" applyNumberFormat="1" applyFont="1" applyFill="1" applyAlignment="1" applyProtection="1">
      <alignment vertical="center"/>
    </xf>
    <xf numFmtId="49" fontId="22" fillId="0" borderId="4" xfId="0" applyNumberFormat="1" applyFont="1" applyBorder="1" applyAlignment="1" applyProtection="1">
      <alignment vertical="center"/>
      <protection locked="0"/>
    </xf>
    <xf numFmtId="0" fontId="22" fillId="6" borderId="4"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wrapText="1"/>
      <protection locked="0"/>
    </xf>
    <xf numFmtId="0" fontId="22" fillId="0" borderId="4" xfId="0" applyFont="1" applyBorder="1" applyAlignment="1" applyProtection="1">
      <alignment vertical="center"/>
      <protection locked="0"/>
    </xf>
    <xf numFmtId="169" fontId="22" fillId="0" borderId="4" xfId="0" applyNumberFormat="1" applyFont="1" applyFill="1" applyBorder="1" applyAlignment="1" applyProtection="1">
      <alignment horizontal="center" vertical="center" wrapText="1"/>
      <protection locked="0"/>
    </xf>
    <xf numFmtId="169" fontId="22" fillId="6" borderId="4" xfId="0" applyNumberFormat="1" applyFont="1" applyFill="1" applyBorder="1" applyAlignment="1" applyProtection="1">
      <alignment horizontal="center" vertical="center" wrapText="1"/>
      <protection locked="0"/>
    </xf>
    <xf numFmtId="0" fontId="22" fillId="0" borderId="4" xfId="0" applyNumberFormat="1" applyFont="1" applyFill="1" applyBorder="1" applyAlignment="1" applyProtection="1">
      <alignment horizontal="center" vertical="center" wrapText="1"/>
      <protection locked="0"/>
    </xf>
    <xf numFmtId="164" fontId="26" fillId="0" borderId="4" xfId="0" applyNumberFormat="1" applyFont="1" applyFill="1" applyBorder="1" applyAlignment="1" applyProtection="1">
      <alignment horizontal="left" vertical="center" wrapText="1"/>
      <protection locked="0"/>
    </xf>
    <xf numFmtId="49" fontId="41" fillId="7" borderId="4" xfId="0" applyNumberFormat="1" applyFont="1" applyFill="1" applyBorder="1" applyAlignment="1" applyProtection="1">
      <alignment vertical="center"/>
    </xf>
    <xf numFmtId="167" fontId="42" fillId="7" borderId="4" xfId="0" applyNumberFormat="1" applyFont="1" applyFill="1" applyBorder="1" applyAlignment="1" applyProtection="1">
      <alignment vertical="center" wrapText="1"/>
    </xf>
    <xf numFmtId="49" fontId="42" fillId="7"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wrapText="1"/>
    </xf>
    <xf numFmtId="3" fontId="23" fillId="6" borderId="0" xfId="0" applyNumberFormat="1" applyFont="1" applyFill="1" applyBorder="1" applyAlignment="1" applyProtection="1">
      <alignment horizontal="right" vertical="center" wrapText="1"/>
    </xf>
    <xf numFmtId="49" fontId="22" fillId="6" borderId="0" xfId="0" applyNumberFormat="1" applyFont="1" applyFill="1" applyAlignment="1" applyProtection="1">
      <alignment horizontal="left" vertical="center" indent="2"/>
    </xf>
    <xf numFmtId="0" fontId="31" fillId="6" borderId="7"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26" fillId="6" borderId="7" xfId="0" applyFont="1" applyFill="1" applyBorder="1" applyAlignment="1" applyProtection="1">
      <alignment horizontal="left" vertical="center"/>
    </xf>
    <xf numFmtId="0" fontId="26" fillId="6" borderId="5" xfId="0" applyFont="1" applyFill="1" applyBorder="1" applyAlignment="1" applyProtection="1">
      <alignment horizontal="left" vertical="center"/>
    </xf>
    <xf numFmtId="0" fontId="26" fillId="6" borderId="33" xfId="0" applyFont="1" applyFill="1" applyBorder="1" applyAlignment="1" applyProtection="1">
      <alignment horizontal="left" vertical="center" wrapText="1"/>
    </xf>
    <xf numFmtId="0" fontId="26" fillId="6" borderId="17" xfId="0" applyFont="1" applyFill="1" applyBorder="1" applyAlignment="1" applyProtection="1">
      <alignment horizontal="left" vertical="center" wrapText="1"/>
    </xf>
    <xf numFmtId="0" fontId="26" fillId="6" borderId="118"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wrapText="1"/>
    </xf>
    <xf numFmtId="0" fontId="26" fillId="6" borderId="46"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wrapText="1"/>
    </xf>
    <xf numFmtId="49" fontId="33" fillId="5" borderId="6" xfId="0" applyNumberFormat="1" applyFont="1" applyFill="1" applyBorder="1" applyAlignment="1" applyProtection="1">
      <alignment horizontal="center" vertical="center" wrapText="1"/>
    </xf>
    <xf numFmtId="49" fontId="33" fillId="5" borderId="8" xfId="0" applyNumberFormat="1" applyFont="1" applyFill="1" applyBorder="1" applyAlignment="1" applyProtection="1">
      <alignment horizontal="center" vertical="center" wrapText="1"/>
    </xf>
    <xf numFmtId="0" fontId="22" fillId="6" borderId="0" xfId="0" applyFont="1" applyFill="1" applyAlignment="1" applyProtection="1">
      <alignment horizontal="center" vertical="center"/>
    </xf>
    <xf numFmtId="0" fontId="23" fillId="0" borderId="74" xfId="0" applyNumberFormat="1" applyFont="1" applyFill="1" applyBorder="1" applyAlignment="1" applyProtection="1">
      <alignment horizontal="center" vertical="center" wrapText="1"/>
    </xf>
    <xf numFmtId="0" fontId="23" fillId="0" borderId="77" xfId="0" applyNumberFormat="1" applyFont="1" applyFill="1" applyBorder="1" applyAlignment="1" applyProtection="1">
      <alignment horizontal="center" vertical="center" wrapText="1"/>
    </xf>
    <xf numFmtId="0" fontId="47" fillId="0" borderId="102" xfId="0" applyNumberFormat="1" applyFont="1" applyBorder="1" applyAlignment="1" applyProtection="1">
      <alignment horizontal="center" vertical="center" wrapText="1"/>
    </xf>
    <xf numFmtId="0" fontId="47" fillId="0" borderId="103" xfId="0" applyNumberFormat="1" applyFont="1" applyBorder="1" applyAlignment="1" applyProtection="1">
      <alignment horizontal="center" vertical="center" wrapText="1"/>
    </xf>
    <xf numFmtId="0" fontId="23" fillId="5" borderId="71" xfId="0" applyNumberFormat="1" applyFont="1" applyFill="1" applyBorder="1" applyAlignment="1" applyProtection="1">
      <alignment horizontal="center" vertical="center" wrapText="1"/>
    </xf>
    <xf numFmtId="0" fontId="23" fillId="5" borderId="85" xfId="0" applyNumberFormat="1" applyFont="1" applyFill="1" applyBorder="1" applyAlignment="1" applyProtection="1">
      <alignment horizontal="center" vertical="center" wrapText="1"/>
    </xf>
    <xf numFmtId="49" fontId="22" fillId="5" borderId="102" xfId="0" applyNumberFormat="1" applyFont="1" applyFill="1" applyBorder="1" applyAlignment="1" applyProtection="1">
      <alignment horizontal="center" vertical="center" wrapText="1"/>
    </xf>
    <xf numFmtId="49" fontId="22" fillId="5" borderId="16" xfId="0" applyNumberFormat="1" applyFont="1" applyFill="1" applyBorder="1" applyAlignment="1" applyProtection="1">
      <alignment horizontal="center" vertical="center" wrapText="1"/>
    </xf>
    <xf numFmtId="49" fontId="22" fillId="5" borderId="13" xfId="0" applyNumberFormat="1" applyFont="1" applyFill="1" applyBorder="1" applyAlignment="1" applyProtection="1">
      <alignment horizontal="center" vertical="center" wrapText="1"/>
    </xf>
    <xf numFmtId="49" fontId="22" fillId="5" borderId="100" xfId="0" applyNumberFormat="1" applyFont="1" applyFill="1" applyBorder="1" applyAlignment="1" applyProtection="1">
      <alignment horizontal="center" vertical="center" wrapText="1"/>
    </xf>
    <xf numFmtId="49" fontId="22" fillId="5" borderId="9" xfId="0" applyNumberFormat="1" applyFont="1" applyFill="1" applyBorder="1" applyAlignment="1" applyProtection="1">
      <alignment horizontal="center" vertical="center" wrapText="1"/>
    </xf>
    <xf numFmtId="49" fontId="22" fillId="5" borderId="14" xfId="0" applyNumberFormat="1" applyFont="1" applyFill="1" applyBorder="1" applyAlignment="1" applyProtection="1">
      <alignment horizontal="center" vertical="center" wrapText="1"/>
    </xf>
    <xf numFmtId="0" fontId="47" fillId="0" borderId="16" xfId="0" applyNumberFormat="1" applyFont="1" applyBorder="1" applyAlignment="1" applyProtection="1">
      <alignment horizontal="center" vertical="center" wrapText="1"/>
    </xf>
    <xf numFmtId="0" fontId="23" fillId="5" borderId="72" xfId="0" applyNumberFormat="1" applyFont="1" applyFill="1" applyBorder="1" applyAlignment="1" applyProtection="1">
      <alignment horizontal="center" vertical="center" wrapText="1"/>
    </xf>
    <xf numFmtId="49" fontId="39" fillId="5" borderId="95" xfId="0" applyNumberFormat="1" applyFont="1" applyFill="1" applyBorder="1" applyAlignment="1" applyProtection="1">
      <alignment horizontal="center" vertical="center"/>
    </xf>
    <xf numFmtId="49" fontId="39" fillId="5" borderId="98" xfId="0" applyNumberFormat="1" applyFont="1" applyFill="1" applyBorder="1" applyAlignment="1" applyProtection="1">
      <alignment horizontal="center" vertical="center"/>
    </xf>
    <xf numFmtId="49" fontId="39" fillId="5" borderId="121" xfId="0" applyNumberFormat="1" applyFont="1" applyFill="1" applyBorder="1" applyAlignment="1" applyProtection="1">
      <alignment horizontal="center" vertical="center"/>
    </xf>
    <xf numFmtId="49" fontId="37" fillId="5" borderId="71" xfId="0" applyNumberFormat="1" applyFont="1" applyFill="1" applyBorder="1" applyAlignment="1" applyProtection="1">
      <alignment horizontal="center" vertical="center"/>
    </xf>
    <xf numFmtId="49" fontId="37" fillId="5" borderId="72" xfId="0" applyNumberFormat="1" applyFont="1" applyFill="1" applyBorder="1" applyAlignment="1" applyProtection="1">
      <alignment horizontal="center" vertical="center"/>
    </xf>
    <xf numFmtId="49" fontId="37" fillId="5" borderId="73" xfId="0" applyNumberFormat="1" applyFont="1" applyFill="1" applyBorder="1" applyAlignment="1" applyProtection="1">
      <alignment horizontal="center" vertical="center"/>
    </xf>
    <xf numFmtId="49" fontId="23" fillId="5" borderId="81" xfId="0" applyNumberFormat="1" applyFont="1" applyFill="1" applyBorder="1" applyAlignment="1" applyProtection="1">
      <alignment horizontal="center" vertical="center"/>
    </xf>
    <xf numFmtId="49" fontId="23" fillId="5" borderId="82" xfId="0" applyNumberFormat="1" applyFont="1" applyFill="1" applyBorder="1" applyAlignment="1" applyProtection="1">
      <alignment horizontal="center" vertical="center"/>
    </xf>
    <xf numFmtId="49" fontId="22" fillId="5" borderId="15" xfId="0" applyNumberFormat="1" applyFont="1" applyFill="1" applyBorder="1" applyAlignment="1" applyProtection="1">
      <alignment horizontal="center" vertical="center" wrapText="1"/>
    </xf>
    <xf numFmtId="49" fontId="22" fillId="5" borderId="24" xfId="0" applyNumberFormat="1" applyFont="1" applyFill="1" applyBorder="1" applyAlignment="1" applyProtection="1">
      <alignment horizontal="center" vertical="center" wrapText="1"/>
    </xf>
    <xf numFmtId="0" fontId="23" fillId="6" borderId="102" xfId="0" applyNumberFormat="1" applyFont="1" applyFill="1" applyBorder="1" applyAlignment="1" applyProtection="1">
      <alignment horizontal="center" vertical="center"/>
    </xf>
    <xf numFmtId="0" fontId="23" fillId="6" borderId="103" xfId="0" applyNumberFormat="1" applyFont="1" applyFill="1" applyBorder="1" applyAlignment="1" applyProtection="1">
      <alignment horizontal="center" vertical="center"/>
    </xf>
    <xf numFmtId="0" fontId="23" fillId="6" borderId="107" xfId="0" applyNumberFormat="1" applyFont="1" applyFill="1" applyBorder="1" applyAlignment="1" applyProtection="1">
      <alignment horizontal="center" vertical="center"/>
    </xf>
    <xf numFmtId="0" fontId="23" fillId="6" borderId="88"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wrapText="1"/>
    </xf>
    <xf numFmtId="49" fontId="22" fillId="5" borderId="103" xfId="0" applyNumberFormat="1" applyFont="1" applyFill="1" applyBorder="1" applyAlignment="1" applyProtection="1">
      <alignment horizontal="center" vertical="center" wrapText="1"/>
    </xf>
    <xf numFmtId="49" fontId="22" fillId="5" borderId="101" xfId="0" applyNumberFormat="1" applyFont="1" applyFill="1" applyBorder="1" applyAlignment="1" applyProtection="1">
      <alignment horizontal="center" vertical="center" wrapText="1"/>
    </xf>
    <xf numFmtId="49" fontId="23" fillId="0" borderId="74" xfId="0" applyNumberFormat="1" applyFont="1" applyFill="1" applyBorder="1" applyAlignment="1" applyProtection="1">
      <alignment horizontal="center" vertical="center" wrapText="1"/>
    </xf>
    <xf numFmtId="49" fontId="23" fillId="0" borderId="77" xfId="0" applyNumberFormat="1" applyFont="1" applyFill="1" applyBorder="1" applyAlignment="1" applyProtection="1">
      <alignment horizontal="center" vertical="center" wrapText="1"/>
    </xf>
    <xf numFmtId="0" fontId="47" fillId="5" borderId="95" xfId="0" applyFont="1" applyFill="1" applyBorder="1" applyAlignment="1" applyProtection="1">
      <alignment horizontal="center" vertical="center" wrapText="1"/>
    </xf>
    <xf numFmtId="0" fontId="47" fillId="5" borderId="96" xfId="0" applyFont="1" applyFill="1" applyBorder="1" applyAlignment="1" applyProtection="1">
      <alignment horizontal="center" vertical="center" wrapText="1"/>
    </xf>
    <xf numFmtId="0" fontId="47" fillId="0" borderId="70" xfId="0" applyFont="1" applyBorder="1" applyAlignment="1" applyProtection="1">
      <alignment horizontal="center" vertical="center" wrapText="1"/>
    </xf>
    <xf numFmtId="0" fontId="47" fillId="0" borderId="106" xfId="0" applyFont="1" applyBorder="1" applyAlignment="1" applyProtection="1">
      <alignment horizontal="center" vertical="center" wrapText="1"/>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wrapText="1"/>
    </xf>
    <xf numFmtId="0" fontId="21" fillId="6" borderId="0" xfId="0" applyFont="1" applyFill="1" applyAlignment="1" applyProtection="1">
      <alignment horizontal="left" wrapText="1"/>
    </xf>
    <xf numFmtId="0" fontId="45" fillId="6" borderId="0" xfId="0" applyFont="1" applyFill="1" applyAlignment="1" applyProtection="1">
      <alignment horizontal="left" vertical="center" wrapText="1"/>
    </xf>
    <xf numFmtId="0" fontId="31" fillId="5" borderId="110" xfId="11" applyFont="1" applyFill="1" applyBorder="1" applyAlignment="1" applyProtection="1">
      <alignment horizontal="center" vertical="center" wrapText="1"/>
    </xf>
    <xf numFmtId="0" fontId="47" fillId="5" borderId="111" xfId="11" applyFont="1" applyFill="1" applyBorder="1" applyAlignment="1" applyProtection="1">
      <alignment horizontal="center" vertical="center" wrapText="1"/>
    </xf>
    <xf numFmtId="0" fontId="47" fillId="0" borderId="97" xfId="0" applyFont="1" applyBorder="1" applyAlignment="1" applyProtection="1">
      <alignment horizontal="center" vertical="center" wrapText="1"/>
    </xf>
    <xf numFmtId="0" fontId="47" fillId="0" borderId="98" xfId="0" applyFont="1" applyBorder="1" applyAlignment="1" applyProtection="1">
      <alignment horizontal="center" vertical="center" wrapText="1"/>
    </xf>
    <xf numFmtId="0" fontId="21" fillId="6" borderId="0" xfId="11" applyFont="1" applyFill="1" applyAlignment="1" applyProtection="1">
      <alignment horizontal="left" vertical="center" wrapText="1"/>
    </xf>
    <xf numFmtId="0" fontId="22" fillId="0" borderId="76" xfId="11" applyFont="1" applyBorder="1" applyAlignment="1" applyProtection="1">
      <alignment horizontal="left" vertical="center" wrapText="1"/>
    </xf>
    <xf numFmtId="0" fontId="22" fillId="0" borderId="4" xfId="11" applyFont="1" applyBorder="1" applyAlignment="1" applyProtection="1">
      <alignment horizontal="left" vertical="center" wrapText="1"/>
    </xf>
    <xf numFmtId="0" fontId="69" fillId="6" borderId="0" xfId="11" applyFont="1" applyFill="1" applyAlignment="1" applyProtection="1">
      <alignment horizontal="left" vertical="center"/>
    </xf>
    <xf numFmtId="0" fontId="63" fillId="0" borderId="71" xfId="11" applyFont="1" applyBorder="1" applyAlignment="1" applyProtection="1">
      <alignment horizontal="center" vertical="center"/>
    </xf>
    <xf numFmtId="0" fontId="63" fillId="0" borderId="72" xfId="11" applyFont="1" applyBorder="1" applyAlignment="1" applyProtection="1">
      <alignment horizontal="center" vertical="center"/>
    </xf>
    <xf numFmtId="0" fontId="63" fillId="0" borderId="85" xfId="11" applyFont="1" applyBorder="1" applyAlignment="1" applyProtection="1">
      <alignment horizontal="center" vertical="center"/>
    </xf>
    <xf numFmtId="0" fontId="22" fillId="6" borderId="116" xfId="11" applyFont="1" applyFill="1" applyBorder="1" applyAlignment="1" applyProtection="1">
      <alignment horizontal="left" vertical="top" wrapText="1"/>
      <protection locked="0"/>
    </xf>
    <xf numFmtId="0" fontId="22" fillId="6" borderId="41" xfId="11" applyFont="1" applyFill="1" applyBorder="1" applyAlignment="1" applyProtection="1">
      <alignment horizontal="left" vertical="top" wrapText="1"/>
      <protection locked="0"/>
    </xf>
    <xf numFmtId="0" fontId="22" fillId="6" borderId="117" xfId="11" applyFont="1" applyFill="1" applyBorder="1" applyAlignment="1" applyProtection="1">
      <alignment horizontal="left" vertical="top" wrapText="1"/>
      <protection locked="0"/>
    </xf>
    <xf numFmtId="0" fontId="63" fillId="0" borderId="74" xfId="11" applyFont="1" applyBorder="1" applyAlignment="1" applyProtection="1">
      <alignment horizontal="center" vertical="center"/>
    </xf>
    <xf numFmtId="0" fontId="63" fillId="0" borderId="8" xfId="11" applyFont="1" applyBorder="1" applyAlignment="1" applyProtection="1">
      <alignment horizontal="center" vertical="center"/>
    </xf>
    <xf numFmtId="0" fontId="63" fillId="0" borderId="77" xfId="11" applyFont="1" applyBorder="1" applyAlignment="1" applyProtection="1">
      <alignment horizontal="center" vertical="center"/>
    </xf>
    <xf numFmtId="0" fontId="31" fillId="0" borderId="102" xfId="11" applyFont="1" applyBorder="1" applyAlignment="1" applyProtection="1">
      <alignment horizontal="left" vertical="center"/>
    </xf>
    <xf numFmtId="0" fontId="31" fillId="0" borderId="13" xfId="11" applyFont="1" applyBorder="1" applyAlignment="1" applyProtection="1">
      <alignment horizontal="left" vertical="center"/>
    </xf>
    <xf numFmtId="0" fontId="25" fillId="6" borderId="78" xfId="11" applyFont="1" applyFill="1" applyBorder="1" applyAlignment="1" applyProtection="1">
      <alignment horizontal="right" vertical="center"/>
    </xf>
    <xf numFmtId="0" fontId="25" fillId="6" borderId="104" xfId="11" applyFont="1" applyFill="1" applyBorder="1" applyAlignment="1" applyProtection="1">
      <alignment horizontal="right" vertical="center"/>
    </xf>
    <xf numFmtId="0" fontId="14" fillId="3" borderId="40" xfId="11" applyFont="1" applyFill="1" applyBorder="1" applyAlignment="1">
      <alignment horizontal="center" vertical="center" wrapText="1"/>
    </xf>
    <xf numFmtId="0" fontId="14" fillId="3" borderId="41" xfId="11" applyFont="1" applyFill="1" applyBorder="1" applyAlignment="1">
      <alignment horizontal="center" vertical="center" wrapText="1"/>
    </xf>
    <xf numFmtId="0" fontId="14" fillId="3" borderId="57" xfId="11"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 fillId="3" borderId="10"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58" xfId="11" applyFont="1" applyFill="1" applyBorder="1" applyAlignment="1">
      <alignment horizontal="center" vertical="center" wrapText="1"/>
    </xf>
    <xf numFmtId="0" fontId="1" fillId="3" borderId="47" xfId="11" applyFont="1" applyFill="1" applyBorder="1" applyAlignment="1">
      <alignment horizontal="center" vertical="center" wrapText="1"/>
    </xf>
    <xf numFmtId="0" fontId="1" fillId="3" borderId="35" xfId="11" applyFont="1" applyFill="1" applyBorder="1" applyAlignment="1">
      <alignment horizontal="center" vertical="center" wrapText="1"/>
    </xf>
    <xf numFmtId="0" fontId="3" fillId="3" borderId="49" xfId="11" applyFont="1" applyFill="1" applyBorder="1" applyAlignment="1">
      <alignment horizontal="left"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3" xfId="11" applyFont="1" applyFill="1" applyBorder="1" applyAlignment="1">
      <alignment horizontal="left" vertical="center"/>
    </xf>
    <xf numFmtId="0" fontId="3" fillId="3" borderId="50"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5" xfId="11" applyFont="1" applyFill="1" applyBorder="1" applyAlignment="1">
      <alignment horizontal="left" vertical="center"/>
    </xf>
    <xf numFmtId="0" fontId="3" fillId="3" borderId="56" xfId="11" applyFont="1" applyFill="1" applyBorder="1" applyAlignment="1">
      <alignment horizontal="left" vertical="center" wrapText="1"/>
    </xf>
    <xf numFmtId="0" fontId="3" fillId="3" borderId="55" xfId="11" applyFont="1" applyFill="1" applyBorder="1" applyAlignment="1">
      <alignment horizontal="left" vertical="center" wrapText="1"/>
    </xf>
    <xf numFmtId="49" fontId="3" fillId="3" borderId="47"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91" xfId="0" applyNumberFormat="1" applyFont="1" applyFill="1" applyBorder="1" applyAlignment="1">
      <alignment horizontal="center" vertical="center" wrapText="1"/>
    </xf>
    <xf numFmtId="49" fontId="1" fillId="3" borderId="10" xfId="11" applyNumberFormat="1" applyFont="1" applyFill="1" applyBorder="1" applyAlignment="1">
      <alignment horizontal="center" vertical="center" wrapText="1"/>
    </xf>
    <xf numFmtId="49" fontId="1" fillId="3" borderId="35" xfId="11" applyNumberFormat="1"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5" xfId="0" applyFont="1" applyFill="1" applyBorder="1" applyAlignment="1">
      <alignment horizontal="center" vertical="center"/>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5" xfId="11" applyFont="1" applyFill="1" applyBorder="1" applyAlignment="1">
      <alignment horizontal="center" vertical="center"/>
    </xf>
    <xf numFmtId="49" fontId="1" fillId="3" borderId="12" xfId="11" applyNumberFormat="1" applyFont="1" applyFill="1" applyBorder="1" applyAlignment="1">
      <alignment horizontal="center" vertical="center" wrapText="1"/>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76199</xdr:rowOff>
    </xdr:from>
    <xdr:to>
      <xdr:col>1</xdr:col>
      <xdr:colOff>6525074</xdr:colOff>
      <xdr:row>8</xdr:row>
      <xdr:rowOff>123824</xdr:rowOff>
    </xdr:to>
    <xdr:sp macro="" textlink="">
      <xdr:nvSpPr>
        <xdr:cNvPr id="37936" name="Text Box 1"/>
        <xdr:cNvSpPr txBox="1">
          <a:spLocks noChangeArrowheads="1"/>
        </xdr:cNvSpPr>
      </xdr:nvSpPr>
      <xdr:spPr bwMode="auto">
        <a:xfrm>
          <a:off x="2733675" y="76199"/>
          <a:ext cx="6515549" cy="1419225"/>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endParaRPr lang="fr-FR" sz="10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0</xdr:rowOff>
    </xdr:from>
    <xdr:to>
      <xdr:col>0</xdr:col>
      <xdr:colOff>1699071</xdr:colOff>
      <xdr:row>8</xdr:row>
      <xdr:rowOff>66674</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499046"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635000</xdr:colOff>
      <xdr:row>0</xdr:row>
      <xdr:rowOff>1304924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0325" cy="130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1266824</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0"/>
          <a:ext cx="1333500" cy="1266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1235075</xdr:colOff>
      <xdr:row>0</xdr:row>
      <xdr:rowOff>82551</xdr:rowOff>
    </xdr:from>
    <xdr:to>
      <xdr:col>4</xdr:col>
      <xdr:colOff>2524125</xdr:colOff>
      <xdr:row>9</xdr:row>
      <xdr:rowOff>0</xdr:rowOff>
    </xdr:to>
    <xdr:sp macro="" textlink="">
      <xdr:nvSpPr>
        <xdr:cNvPr id="18525" name="Text Box 1"/>
        <xdr:cNvSpPr txBox="1">
          <a:spLocks noChangeArrowheads="1"/>
        </xdr:cNvSpPr>
      </xdr:nvSpPr>
      <xdr:spPr bwMode="auto">
        <a:xfrm>
          <a:off x="3530600" y="82551"/>
          <a:ext cx="9947275" cy="146049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457199</xdr:colOff>
      <xdr:row>0</xdr:row>
      <xdr:rowOff>114298</xdr:rowOff>
    </xdr:from>
    <xdr:to>
      <xdr:col>0</xdr:col>
      <xdr:colOff>1819274</xdr:colOff>
      <xdr:row>8</xdr:row>
      <xdr:rowOff>95249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199" y="114298"/>
          <a:ext cx="1362075" cy="1352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2498780</xdr:colOff>
      <xdr:row>1</xdr:row>
      <xdr:rowOff>7054</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73024</xdr:rowOff>
    </xdr:from>
    <xdr:to>
      <xdr:col>9</xdr:col>
      <xdr:colOff>323850</xdr:colOff>
      <xdr:row>8</xdr:row>
      <xdr:rowOff>152399</xdr:rowOff>
    </xdr:to>
    <xdr:sp macro="" textlink="">
      <xdr:nvSpPr>
        <xdr:cNvPr id="3" name="Text Box 1"/>
        <xdr:cNvSpPr txBox="1">
          <a:spLocks noChangeArrowheads="1"/>
        </xdr:cNvSpPr>
      </xdr:nvSpPr>
      <xdr:spPr bwMode="auto">
        <a:xfrm>
          <a:off x="3381374" y="73024"/>
          <a:ext cx="7524751" cy="14509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381001</xdr:colOff>
      <xdr:row>0</xdr:row>
      <xdr:rowOff>95250</xdr:rowOff>
    </xdr:from>
    <xdr:to>
      <xdr:col>1</xdr:col>
      <xdr:colOff>1285876</xdr:colOff>
      <xdr:row>8</xdr:row>
      <xdr:rowOff>47626</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1" y="95250"/>
          <a:ext cx="1371600" cy="1323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49</xdr:row>
      <xdr:rowOff>0</xdr:rowOff>
    </xdr:from>
    <xdr:to>
      <xdr:col>11</xdr:col>
      <xdr:colOff>0</xdr:colOff>
      <xdr:row>49</xdr:row>
      <xdr:rowOff>0</xdr:rowOff>
    </xdr:to>
    <xdr:sp macro="" textlink="">
      <xdr:nvSpPr>
        <xdr:cNvPr id="2" name="AutoShape 1"/>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49</xdr:row>
      <xdr:rowOff>0</xdr:rowOff>
    </xdr:from>
    <xdr:to>
      <xdr:col>11</xdr:col>
      <xdr:colOff>0</xdr:colOff>
      <xdr:row>49</xdr:row>
      <xdr:rowOff>0</xdr:rowOff>
    </xdr:to>
    <xdr:sp macro="" textlink="">
      <xdr:nvSpPr>
        <xdr:cNvPr id="3" name="AutoShape 16"/>
        <xdr:cNvSpPr>
          <a:spLocks/>
        </xdr:cNvSpPr>
      </xdr:nvSpPr>
      <xdr:spPr bwMode="auto">
        <a:xfrm>
          <a:off x="1167765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8"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9"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0"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50</xdr:row>
      <xdr:rowOff>0</xdr:rowOff>
    </xdr:from>
    <xdr:to>
      <xdr:col>13</xdr:col>
      <xdr:colOff>0</xdr:colOff>
      <xdr:row>50</xdr:row>
      <xdr:rowOff>0</xdr:rowOff>
    </xdr:to>
    <xdr:sp macro="" textlink="">
      <xdr:nvSpPr>
        <xdr:cNvPr id="11" name="AutoShape 1"/>
        <xdr:cNvSpPr>
          <a:spLocks/>
        </xdr:cNvSpPr>
      </xdr:nvSpPr>
      <xdr:spPr bwMode="auto">
        <a:xfrm>
          <a:off x="13716000" y="11468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2"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3"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4"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15" name="AutoShape 1"/>
        <xdr:cNvSpPr>
          <a:spLocks/>
        </xdr:cNvSpPr>
      </xdr:nvSpPr>
      <xdr:spPr bwMode="auto">
        <a:xfrm>
          <a:off x="13716000" y="112490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6"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44</xdr:row>
      <xdr:rowOff>0</xdr:rowOff>
    </xdr:from>
    <xdr:to>
      <xdr:col>13</xdr:col>
      <xdr:colOff>0</xdr:colOff>
      <xdr:row>44</xdr:row>
      <xdr:rowOff>0</xdr:rowOff>
    </xdr:to>
    <xdr:sp macro="" textlink="">
      <xdr:nvSpPr>
        <xdr:cNvPr id="17" name="AutoShape 1"/>
        <xdr:cNvSpPr>
          <a:spLocks/>
        </xdr:cNvSpPr>
      </xdr:nvSpPr>
      <xdr:spPr bwMode="auto">
        <a:xfrm>
          <a:off x="13716000" y="10210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xdr:col>
      <xdr:colOff>1000126</xdr:colOff>
      <xdr:row>0</xdr:row>
      <xdr:rowOff>136526</xdr:rowOff>
    </xdr:from>
    <xdr:to>
      <xdr:col>12</xdr:col>
      <xdr:colOff>28576</xdr:colOff>
      <xdr:row>9</xdr:row>
      <xdr:rowOff>0</xdr:rowOff>
    </xdr:to>
    <xdr:sp macro="" textlink="">
      <xdr:nvSpPr>
        <xdr:cNvPr id="18" name="Text Box 1"/>
        <xdr:cNvSpPr txBox="1">
          <a:spLocks noChangeArrowheads="1"/>
        </xdr:cNvSpPr>
      </xdr:nvSpPr>
      <xdr:spPr bwMode="auto">
        <a:xfrm>
          <a:off x="2714626" y="136526"/>
          <a:ext cx="10010775" cy="14065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159866</xdr:colOff>
      <xdr:row>0</xdr:row>
      <xdr:rowOff>81517</xdr:rowOff>
    </xdr:from>
    <xdr:to>
      <xdr:col>0</xdr:col>
      <xdr:colOff>1419225</xdr:colOff>
      <xdr:row>7</xdr:row>
      <xdr:rowOff>110092</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66" y="81517"/>
          <a:ext cx="1259359"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0</xdr:row>
      <xdr:rowOff>93132</xdr:rowOff>
    </xdr:from>
    <xdr:to>
      <xdr:col>8</xdr:col>
      <xdr:colOff>962025</xdr:colOff>
      <xdr:row>8</xdr:row>
      <xdr:rowOff>142875</xdr:rowOff>
    </xdr:to>
    <xdr:sp macro="" textlink="">
      <xdr:nvSpPr>
        <xdr:cNvPr id="19" name="Text Box 1"/>
        <xdr:cNvSpPr txBox="1">
          <a:spLocks noChangeArrowheads="1"/>
        </xdr:cNvSpPr>
      </xdr:nvSpPr>
      <xdr:spPr bwMode="auto">
        <a:xfrm>
          <a:off x="2933700" y="93132"/>
          <a:ext cx="8086725" cy="1421343"/>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85725</xdr:rowOff>
    </xdr:from>
    <xdr:to>
      <xdr:col>0</xdr:col>
      <xdr:colOff>1543050</xdr:colOff>
      <xdr:row>8</xdr:row>
      <xdr:rowOff>0</xdr:rowOff>
    </xdr:to>
    <xdr:pic>
      <xdr:nvPicPr>
        <xdr:cNvPr id="20"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3430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2804583</xdr:colOff>
      <xdr:row>0</xdr:row>
      <xdr:rowOff>73025</xdr:rowOff>
    </xdr:from>
    <xdr:to>
      <xdr:col>10</xdr:col>
      <xdr:colOff>800099</xdr:colOff>
      <xdr:row>0</xdr:row>
      <xdr:rowOff>1562100</xdr:rowOff>
    </xdr:to>
    <xdr:sp macro="" textlink="">
      <xdr:nvSpPr>
        <xdr:cNvPr id="2" name="Text Box 1"/>
        <xdr:cNvSpPr txBox="1">
          <a:spLocks noChangeArrowheads="1"/>
        </xdr:cNvSpPr>
      </xdr:nvSpPr>
      <xdr:spPr bwMode="auto">
        <a:xfrm>
          <a:off x="2804583" y="73025"/>
          <a:ext cx="8139641" cy="14890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0</xdr:row>
      <xdr:rowOff>1524000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2740024</xdr:colOff>
      <xdr:row>0</xdr:row>
      <xdr:rowOff>63499</xdr:rowOff>
    </xdr:from>
    <xdr:to>
      <xdr:col>5</xdr:col>
      <xdr:colOff>1238249</xdr:colOff>
      <xdr:row>8</xdr:row>
      <xdr:rowOff>161925</xdr:rowOff>
    </xdr:to>
    <xdr:sp macro="" textlink="">
      <xdr:nvSpPr>
        <xdr:cNvPr id="2" name="Text Box 1"/>
        <xdr:cNvSpPr txBox="1">
          <a:spLocks noChangeArrowheads="1"/>
        </xdr:cNvSpPr>
      </xdr:nvSpPr>
      <xdr:spPr bwMode="auto">
        <a:xfrm>
          <a:off x="2768599" y="63499"/>
          <a:ext cx="7089775" cy="1470026"/>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180975</xdr:colOff>
      <xdr:row>0</xdr:row>
      <xdr:rowOff>137161</xdr:rowOff>
    </xdr:from>
    <xdr:to>
      <xdr:col>1</xdr:col>
      <xdr:colOff>1447800</xdr:colOff>
      <xdr:row>7</xdr:row>
      <xdr:rowOff>161960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37161"/>
          <a:ext cx="1266825" cy="1224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2511424</xdr:colOff>
      <xdr:row>0</xdr:row>
      <xdr:rowOff>101600</xdr:rowOff>
    </xdr:from>
    <xdr:to>
      <xdr:col>6</xdr:col>
      <xdr:colOff>47624</xdr:colOff>
      <xdr:row>8</xdr:row>
      <xdr:rowOff>114300</xdr:rowOff>
    </xdr:to>
    <xdr:sp macro="" textlink="">
      <xdr:nvSpPr>
        <xdr:cNvPr id="2" name="Text Box 1"/>
        <xdr:cNvSpPr txBox="1">
          <a:spLocks noChangeArrowheads="1"/>
        </xdr:cNvSpPr>
      </xdr:nvSpPr>
      <xdr:spPr bwMode="auto">
        <a:xfrm>
          <a:off x="2511424" y="101600"/>
          <a:ext cx="7375525" cy="138430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342900</xdr:colOff>
      <xdr:row>0</xdr:row>
      <xdr:rowOff>148411</xdr:rowOff>
    </xdr:from>
    <xdr:to>
      <xdr:col>1</xdr:col>
      <xdr:colOff>1514475</xdr:colOff>
      <xdr:row>7</xdr:row>
      <xdr:rowOff>123825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48411"/>
          <a:ext cx="1171575" cy="117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123827</xdr:rowOff>
    </xdr:from>
    <xdr:to>
      <xdr:col>6</xdr:col>
      <xdr:colOff>1076325</xdr:colOff>
      <xdr:row>8</xdr:row>
      <xdr:rowOff>133351</xdr:rowOff>
    </xdr:to>
    <xdr:sp macro="" textlink="">
      <xdr:nvSpPr>
        <xdr:cNvPr id="2" name="Text Box 1"/>
        <xdr:cNvSpPr txBox="1">
          <a:spLocks noChangeArrowheads="1"/>
        </xdr:cNvSpPr>
      </xdr:nvSpPr>
      <xdr:spPr bwMode="auto">
        <a:xfrm>
          <a:off x="1971675" y="123827"/>
          <a:ext cx="8410575" cy="13811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323849</xdr:colOff>
      <xdr:row>0</xdr:row>
      <xdr:rowOff>171449</xdr:rowOff>
    </xdr:from>
    <xdr:to>
      <xdr:col>1</xdr:col>
      <xdr:colOff>47625</xdr:colOff>
      <xdr:row>8</xdr:row>
      <xdr:rowOff>161924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171449"/>
          <a:ext cx="137160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nees_du_contrat_en_cours_Vague%20B_RECH%20UR_12nov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ivate\var\folders\c0\qhj3grm906s1svk0g61h47900000gp\T\TemporaryItems\Outlook%20Temp\VAGUE_A_RECH_UR_donnees_du_contrat_en_cours_17oct2018%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nnees_du_contrat_en_cours_Vague%20B_RECH%20UR_oct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poirion\AppData\Local\Microsoft\Windows\Temporary%20Internet%20Files\Content.Outlook\LWSQ1ZFS\VAGUE_A_RECH_UR_donnees_du_contrat_en_cours_10oct2018%20-%20Copie.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H3" t="str">
            <v>SHS</v>
          </cell>
        </row>
        <row r="4">
          <cell r="C4" t="str">
            <v>PREX</v>
          </cell>
          <cell r="H4" t="str">
            <v>ST</v>
          </cell>
        </row>
        <row r="5">
          <cell r="C5" t="str">
            <v>PR1</v>
          </cell>
          <cell r="H5" t="str">
            <v>SVE</v>
          </cell>
        </row>
        <row r="6">
          <cell r="C6" t="str">
            <v>PR2</v>
          </cell>
        </row>
        <row r="7">
          <cell r="C7" t="str">
            <v>PR</v>
          </cell>
          <cell r="H7" t="str">
            <v>Sous-domaines scientifiques</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t="str">
            <v>Panels Disciplinaires</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Autre_Ch</v>
          </cell>
          <cell r="H53" t="str">
            <v>ST2_3 Matériaux, structure et physique solide</v>
          </cell>
        </row>
        <row r="54">
          <cell r="C54" t="str">
            <v>PRAG</v>
          </cell>
          <cell r="H54" t="str">
            <v>ST3_1 Océan, atmosphère</v>
          </cell>
        </row>
        <row r="55">
          <cell r="C55" t="str">
            <v>PCAP</v>
          </cell>
          <cell r="H55" t="str">
            <v>ST3_2 Terre solide</v>
          </cell>
        </row>
        <row r="56">
          <cell r="C56" t="str">
            <v>INGADM</v>
          </cell>
          <cell r="H56" t="str">
            <v>ST3_3 Astronomie, univers</v>
          </cell>
        </row>
        <row r="57">
          <cell r="C57" t="str">
            <v>ADMAENES</v>
          </cell>
          <cell r="H57" t="str">
            <v>ST4_1 Chimie physique théorique et analytique</v>
          </cell>
        </row>
        <row r="58">
          <cell r="C58" t="str">
            <v>ADAENES</v>
          </cell>
          <cell r="H58" t="str">
            <v>ST4_2 Chimie coordination, catalyse, matériaux</v>
          </cell>
        </row>
        <row r="59">
          <cell r="C59" t="str">
            <v>SAENES</v>
          </cell>
          <cell r="H59" t="str">
            <v>ST4_3 Chimie moléculaire, polymères</v>
          </cell>
        </row>
        <row r="60">
          <cell r="C60" t="str">
            <v>ADJAENES</v>
          </cell>
          <cell r="H60" t="str">
            <v>ST4_4 Chimie du et pour le vivant</v>
          </cell>
        </row>
        <row r="61">
          <cell r="C61" t="str">
            <v>IR</v>
          </cell>
          <cell r="H61" t="str">
            <v>ST5_1 Mécanique du solide</v>
          </cell>
        </row>
        <row r="62">
          <cell r="C62" t="str">
            <v>IE</v>
          </cell>
          <cell r="H62" t="str">
            <v>ST5_2 Génie des procédés</v>
          </cell>
        </row>
        <row r="63">
          <cell r="C63" t="str">
            <v>AI</v>
          </cell>
          <cell r="H63" t="str">
            <v>ST5_3 Mécanique des fluides</v>
          </cell>
        </row>
        <row r="64">
          <cell r="C64" t="str">
            <v>TCH</v>
          </cell>
          <cell r="H64" t="str">
            <v>ST5_4 Énergie, thermique</v>
          </cell>
        </row>
        <row r="65">
          <cell r="C65" t="str">
            <v>AJT</v>
          </cell>
          <cell r="H65" t="str">
            <v>ST6_1 Informatique</v>
          </cell>
        </row>
        <row r="66">
          <cell r="C66" t="str">
            <v>BIB</v>
          </cell>
          <cell r="H66" t="str">
            <v>ST6_2 Électronique</v>
          </cell>
        </row>
        <row r="67">
          <cell r="C67" t="str">
            <v>BIBAS</v>
          </cell>
          <cell r="H67" t="str">
            <v>ST6_3 Automatique, signal, image</v>
          </cell>
        </row>
        <row r="68">
          <cell r="C68" t="str">
            <v>ASBIB</v>
          </cell>
          <cell r="H68" t="str">
            <v>SVE1_1 Biologie cellulaire et biologie du développement végétal</v>
          </cell>
        </row>
        <row r="69">
          <cell r="C69" t="str">
            <v>MABIB</v>
          </cell>
          <cell r="H69" t="str">
            <v>SVE1_2 Évolution, écologie, biologie des populations</v>
          </cell>
        </row>
        <row r="70">
          <cell r="C70" t="str">
            <v>Cadre_EPIC</v>
          </cell>
          <cell r="H70" t="str">
            <v>SVE1_3 Biotechnologies, sciences environnementales, biologie synthétique, agronomie</v>
          </cell>
        </row>
        <row r="71">
          <cell r="C71" t="str">
            <v>NonCadre_EPIC</v>
          </cell>
          <cell r="H71" t="str">
            <v>SVE2_1 Biologie moléculaire et structurale, biochimie</v>
          </cell>
        </row>
        <row r="72">
          <cell r="C72" t="str">
            <v>CDI</v>
          </cell>
          <cell r="H72" t="str">
            <v>SVE2_2 Génétique, génomique, bioinformatique, biologie systémique</v>
          </cell>
        </row>
        <row r="73">
          <cell r="C73" t="str">
            <v>CDI.A</v>
          </cell>
          <cell r="H73" t="str">
            <v>SVE2_3 Biologie cellulaire, biologie du développement animal</v>
          </cell>
        </row>
        <row r="74">
          <cell r="C74" t="str">
            <v>CDI.B</v>
          </cell>
          <cell r="H74" t="str">
            <v>SVE3_1 Microbiologie</v>
          </cell>
        </row>
        <row r="75">
          <cell r="C75" t="str">
            <v>CDI.C</v>
          </cell>
          <cell r="H75" t="str">
            <v>SVE3_2 Virologie</v>
          </cell>
        </row>
        <row r="76">
          <cell r="C76" t="str">
            <v>PH</v>
          </cell>
          <cell r="H76" t="str">
            <v>SVE3_3 Parasitologie</v>
          </cell>
        </row>
        <row r="77">
          <cell r="C77" t="str">
            <v>AJH</v>
          </cell>
          <cell r="H77" t="str">
            <v>SVE3_4 Immunologie</v>
          </cell>
        </row>
        <row r="78">
          <cell r="C78" t="str">
            <v>ASPM</v>
          </cell>
          <cell r="H78" t="str">
            <v>SVE4_1 Neurologie</v>
          </cell>
        </row>
        <row r="79">
          <cell r="C79" t="str">
            <v>SEC</v>
          </cell>
          <cell r="H79" t="str">
            <v>SVE4_2 Neurologie médicale</v>
          </cell>
        </row>
        <row r="80">
          <cell r="C80" t="str">
            <v>TEC</v>
          </cell>
          <cell r="H80" t="str">
            <v>SVE5_1 Physiologie, Endocrinologie, Physiopathologie</v>
          </cell>
        </row>
        <row r="81">
          <cell r="C81" t="str">
            <v>INF</v>
          </cell>
          <cell r="H81" t="str">
            <v>SVE5_2 Cardiologie, cardiovasculaire</v>
          </cell>
        </row>
        <row r="82">
          <cell r="C82" t="str">
            <v>SF</v>
          </cell>
          <cell r="H82" t="str">
            <v>SVE5_3 Génétique médicale, Pharmacologie, Technologie médicales</v>
          </cell>
        </row>
        <row r="83">
          <cell r="C83" t="str">
            <v>ARC</v>
          </cell>
          <cell r="H83" t="str">
            <v>SVE5_4 Cancer</v>
          </cell>
        </row>
        <row r="84">
          <cell r="C84" t="str">
            <v>CS</v>
          </cell>
          <cell r="H84" t="str">
            <v>SVE6_1 Santé publique</v>
          </cell>
        </row>
        <row r="85">
          <cell r="C85" t="str">
            <v>INGH</v>
          </cell>
          <cell r="H85" t="str">
            <v>SVE6_2 Épidémiologie</v>
          </cell>
        </row>
        <row r="86">
          <cell r="C86" t="str">
            <v>CP</v>
          </cell>
          <cell r="H86" t="str">
            <v>SVE6_3 Recherche clinique</v>
          </cell>
        </row>
        <row r="87">
          <cell r="C87" t="str">
            <v>PATP</v>
          </cell>
          <cell r="H87" t="str">
            <v>A - Science du vivant (SV)</v>
          </cell>
        </row>
        <row r="88">
          <cell r="C88" t="str">
            <v>CT</v>
          </cell>
          <cell r="H88" t="str">
            <v>B - Sciences chimiques Sciences des matériaux (SCSM)</v>
          </cell>
        </row>
        <row r="89">
          <cell r="C89" t="str">
            <v>CT.A</v>
          </cell>
          <cell r="H89" t="str">
            <v>C - Sciences de l'ingenieur et instrumentation scientifique (SIIS)</v>
          </cell>
        </row>
        <row r="90">
          <cell r="C90" t="str">
            <v>CT.B</v>
          </cell>
          <cell r="H90" t="str">
            <v>D - Sciences Humaines et Sociales (SHS)</v>
          </cell>
        </row>
        <row r="91">
          <cell r="C91" t="str">
            <v>CT.C</v>
          </cell>
          <cell r="H91" t="str">
            <v>E - Informatique, Statistique et Calcul Scientifique (ICS)</v>
          </cell>
        </row>
        <row r="92">
          <cell r="C92" t="str">
            <v>Autre_AP</v>
          </cell>
          <cell r="H92" t="str">
            <v>F - Information, Documentation, Culture, Communication, Edition, TICE (IDCCET)</v>
          </cell>
        </row>
        <row r="93">
          <cell r="C93" t="str">
            <v>STAGIAIRE</v>
          </cell>
          <cell r="H93" t="str">
            <v>G - Patrimoine, logistique, prévention et restauration (PLPR)</v>
          </cell>
        </row>
        <row r="94">
          <cell r="H94" t="str">
            <v>J - Gestion et pilotage (GP)</v>
          </cell>
        </row>
      </sheetData>
      <sheetData sheetId="10">
        <row r="3">
          <cell r="F3" t="str">
            <v>Organismes, fondations…</v>
          </cell>
        </row>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H3" t="str">
            <v>SHS</v>
          </cell>
        </row>
      </sheetData>
      <sheetData sheetId="13">
        <row r="4">
          <cell r="B4" t="str">
            <v>CENGEPS LYON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
      <sheetName val="4. Prod &amp; Activ de la R "/>
      <sheetName val="5. Org &amp; vie de l'unité "/>
      <sheetName val="6. Ressources fi"/>
      <sheetName val="Définitions"/>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H3" t="str">
            <v>SHS</v>
          </cell>
        </row>
        <row r="4">
          <cell r="C4" t="str">
            <v>PREX</v>
          </cell>
          <cell r="H4" t="str">
            <v>ST</v>
          </cell>
        </row>
        <row r="5">
          <cell r="C5" t="str">
            <v>PR1</v>
          </cell>
          <cell r="H5" t="str">
            <v>SVE</v>
          </cell>
        </row>
        <row r="6">
          <cell r="C6" t="str">
            <v>PR2</v>
          </cell>
        </row>
        <row r="7">
          <cell r="C7" t="str">
            <v>PR</v>
          </cell>
          <cell r="H7" t="str">
            <v>Sous-domaines scientifiques</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t="str">
            <v>Panels Disciplinaires</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Autre_Ch</v>
          </cell>
          <cell r="H53" t="str">
            <v>ST2_3 Matériaux, structure et physique solide</v>
          </cell>
        </row>
        <row r="54">
          <cell r="C54" t="str">
            <v>PRAG</v>
          </cell>
          <cell r="H54" t="str">
            <v>ST3_1 Océan, atmosphère</v>
          </cell>
        </row>
        <row r="55">
          <cell r="C55" t="str">
            <v>PCAP</v>
          </cell>
          <cell r="H55" t="str">
            <v>ST3_2 Terre solide</v>
          </cell>
        </row>
        <row r="56">
          <cell r="C56" t="str">
            <v>INGADM</v>
          </cell>
          <cell r="H56" t="str">
            <v>ST3_3 Astronomie, univers</v>
          </cell>
        </row>
        <row r="57">
          <cell r="C57" t="str">
            <v>ADMAENES</v>
          </cell>
          <cell r="H57" t="str">
            <v>ST4_1 Chimie physique théorique et analytique</v>
          </cell>
        </row>
        <row r="58">
          <cell r="C58" t="str">
            <v>ADAENES</v>
          </cell>
          <cell r="H58" t="str">
            <v>ST4_2 Chimie coordination, catalyse, matériaux</v>
          </cell>
        </row>
        <row r="59">
          <cell r="C59" t="str">
            <v>SAENES</v>
          </cell>
          <cell r="H59" t="str">
            <v>ST4_3 Chimie moléculaire, polymères</v>
          </cell>
        </row>
        <row r="60">
          <cell r="C60" t="str">
            <v>ADJAENES</v>
          </cell>
          <cell r="H60" t="str">
            <v>ST4_4 Chimie du et pour le vivant</v>
          </cell>
        </row>
        <row r="61">
          <cell r="C61" t="str">
            <v>IR</v>
          </cell>
          <cell r="H61" t="str">
            <v>ST5_1 Mécanique du solide</v>
          </cell>
        </row>
        <row r="62">
          <cell r="C62" t="str">
            <v>IE</v>
          </cell>
          <cell r="H62" t="str">
            <v>ST5_2 Génie des procédés</v>
          </cell>
        </row>
        <row r="63">
          <cell r="C63" t="str">
            <v>AI</v>
          </cell>
          <cell r="H63" t="str">
            <v>ST5_3 Mécanique des fluides</v>
          </cell>
        </row>
        <row r="64">
          <cell r="C64" t="str">
            <v>TCH</v>
          </cell>
          <cell r="H64" t="str">
            <v>ST5_4 Énergie, thermique</v>
          </cell>
        </row>
        <row r="65">
          <cell r="C65" t="str">
            <v>AJT</v>
          </cell>
          <cell r="H65" t="str">
            <v>ST6_1 Informatique</v>
          </cell>
        </row>
        <row r="66">
          <cell r="C66" t="str">
            <v>BIB</v>
          </cell>
          <cell r="H66" t="str">
            <v>ST6_2 Électronique</v>
          </cell>
        </row>
        <row r="67">
          <cell r="C67" t="str">
            <v>BIBAS</v>
          </cell>
          <cell r="H67" t="str">
            <v>ST6_3 Automatique, signal, image</v>
          </cell>
        </row>
        <row r="68">
          <cell r="C68" t="str">
            <v>ASBIB</v>
          </cell>
          <cell r="H68" t="str">
            <v>SVE1_1 Biologie cellulaire et biologie du développement végétal</v>
          </cell>
        </row>
        <row r="69">
          <cell r="C69" t="str">
            <v>MABIB</v>
          </cell>
          <cell r="H69" t="str">
            <v>SVE1_2 Évolution, écologie, biologie des populations</v>
          </cell>
        </row>
        <row r="70">
          <cell r="C70" t="str">
            <v>Cadre_EPIC</v>
          </cell>
          <cell r="H70" t="str">
            <v>SVE1_3 Biotechnologies, sciences environnementales, biologie synthétique, agronomie</v>
          </cell>
        </row>
        <row r="71">
          <cell r="C71" t="str">
            <v>NonCadre_EPIC</v>
          </cell>
          <cell r="H71" t="str">
            <v>SVE2_1 Biologie moléculaire et structurale, biochimie</v>
          </cell>
        </row>
        <row r="72">
          <cell r="C72" t="str">
            <v>CDI</v>
          </cell>
          <cell r="H72" t="str">
            <v>SVE2_2 Génétique, génomique, bioinformatique, biologie systémique</v>
          </cell>
        </row>
        <row r="73">
          <cell r="C73" t="str">
            <v>CDI.A</v>
          </cell>
          <cell r="H73" t="str">
            <v>SVE2_3 Biologie cellulaire, biologie du développement animal</v>
          </cell>
        </row>
        <row r="74">
          <cell r="C74" t="str">
            <v>CDI.B</v>
          </cell>
          <cell r="H74" t="str">
            <v>SVE3_1 Microbiologie</v>
          </cell>
        </row>
        <row r="75">
          <cell r="C75" t="str">
            <v>CDI.C</v>
          </cell>
          <cell r="H75" t="str">
            <v>SVE3_2 Virologie</v>
          </cell>
        </row>
        <row r="76">
          <cell r="C76" t="str">
            <v>PH</v>
          </cell>
          <cell r="H76" t="str">
            <v>SVE3_3 Parasitologie</v>
          </cell>
        </row>
        <row r="77">
          <cell r="C77" t="str">
            <v>AJH</v>
          </cell>
          <cell r="H77" t="str">
            <v>SVE3_4 Immunologie</v>
          </cell>
        </row>
        <row r="78">
          <cell r="C78" t="str">
            <v>ASPM</v>
          </cell>
          <cell r="H78" t="str">
            <v>SVE4_1 Neurologie</v>
          </cell>
        </row>
        <row r="79">
          <cell r="C79" t="str">
            <v>SEC</v>
          </cell>
          <cell r="H79" t="str">
            <v>SVE4_2 Neurologie médicale</v>
          </cell>
        </row>
        <row r="80">
          <cell r="C80" t="str">
            <v>TEC</v>
          </cell>
          <cell r="H80" t="str">
            <v>SVE5_1 Physiologie, Endocrinologie, Physiopathologie</v>
          </cell>
        </row>
        <row r="81">
          <cell r="C81" t="str">
            <v>INF</v>
          </cell>
          <cell r="H81" t="str">
            <v>SVE5_2 Cardiologie, cardiovasculaire</v>
          </cell>
        </row>
        <row r="82">
          <cell r="C82" t="str">
            <v>SF</v>
          </cell>
          <cell r="H82" t="str">
            <v>SVE5_3 Génétique médicale, Pharmacologie, Technologie médicales</v>
          </cell>
        </row>
        <row r="83">
          <cell r="C83" t="str">
            <v>ARC</v>
          </cell>
          <cell r="H83" t="str">
            <v>SVE5_4 Cancer</v>
          </cell>
        </row>
        <row r="84">
          <cell r="C84" t="str">
            <v>CS</v>
          </cell>
          <cell r="H84" t="str">
            <v>SVE6_1 Santé publique</v>
          </cell>
        </row>
        <row r="85">
          <cell r="C85" t="str">
            <v>INGH</v>
          </cell>
          <cell r="H85" t="str">
            <v>SVE6_2 Épidémiologie</v>
          </cell>
        </row>
        <row r="86">
          <cell r="C86" t="str">
            <v>CP</v>
          </cell>
          <cell r="H86" t="str">
            <v>SVE6_3 Recherche clinique</v>
          </cell>
        </row>
        <row r="87">
          <cell r="C87" t="str">
            <v>PATP</v>
          </cell>
          <cell r="H87" t="str">
            <v>A - Science du vivant (SV)</v>
          </cell>
        </row>
        <row r="88">
          <cell r="C88" t="str">
            <v>CT</v>
          </cell>
          <cell r="H88" t="str">
            <v>B - Sciences chimiques Sciences des matériaux (SCSM)</v>
          </cell>
        </row>
        <row r="89">
          <cell r="C89" t="str">
            <v>CT.A</v>
          </cell>
          <cell r="H89" t="str">
            <v>C - Sciences de l'ingenieur et instrumentation scientifique (SIIS)</v>
          </cell>
        </row>
        <row r="90">
          <cell r="C90" t="str">
            <v>CT.B</v>
          </cell>
          <cell r="H90" t="str">
            <v>D - Sciences Humaines et Sociales (SHS)</v>
          </cell>
        </row>
        <row r="91">
          <cell r="C91" t="str">
            <v>CT.C</v>
          </cell>
          <cell r="H91" t="str">
            <v>E - Informatique, Statistique et Calcul Scientifique (ICS)</v>
          </cell>
        </row>
        <row r="92">
          <cell r="C92" t="str">
            <v>Autre_AP</v>
          </cell>
          <cell r="H92" t="str">
            <v>F - Information, Documentation, Culture, Communication, Edition, TICE (IDCCET)</v>
          </cell>
        </row>
        <row r="93">
          <cell r="C93" t="str">
            <v>STAGIAIRE</v>
          </cell>
          <cell r="H93" t="str">
            <v>G - Patrimoine, logistique, prévention et restauration (PLPR)</v>
          </cell>
        </row>
        <row r="94">
          <cell r="H94" t="str">
            <v>J - Gestion et pilotage (GP)</v>
          </cell>
        </row>
      </sheetData>
      <sheetData sheetId="11">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 val="menu_deroulant_doctorants"/>
      <sheetName val="Feuil1"/>
    </sheetNames>
    <sheetDataSet>
      <sheetData sheetId="0"/>
      <sheetData sheetId="1">
        <row r="15">
          <cell r="B15" t="str">
            <v>…………………….</v>
          </cell>
        </row>
      </sheetData>
      <sheetData sheetId="2">
        <row r="18">
          <cell r="A18" t="str">
            <v>E1</v>
          </cell>
        </row>
      </sheetData>
      <sheetData sheetId="3"/>
      <sheetData sheetId="4"/>
      <sheetData sheetId="5"/>
      <sheetData sheetId="6"/>
      <sheetData sheetId="7"/>
      <sheetData sheetId="8"/>
      <sheetData sheetId="9"/>
      <sheetData sheetId="10"/>
      <sheetData sheetId="11"/>
      <sheetData sheetId="12">
        <row r="3">
          <cell r="H3" t="str">
            <v>SHS</v>
          </cell>
        </row>
        <row r="4">
          <cell r="C4" t="str">
            <v>PREX</v>
          </cell>
          <cell r="H4" t="str">
            <v>ST</v>
          </cell>
        </row>
        <row r="5">
          <cell r="C5" t="str">
            <v>PR1</v>
          </cell>
          <cell r="H5" t="str">
            <v>SVE</v>
          </cell>
        </row>
        <row r="6">
          <cell r="C6" t="str">
            <v>PR2</v>
          </cell>
        </row>
        <row r="7">
          <cell r="C7" t="str">
            <v>PR</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E96" t="str">
            <v>Contrat doctoral uniquement recherche</v>
          </cell>
        </row>
        <row r="97">
          <cell r="C97" t="str">
            <v>CDE</v>
          </cell>
          <cell r="E97" t="str">
            <v>Contrat doctoral avec activités complémentaires (e.g. enseignement)</v>
          </cell>
        </row>
        <row r="98">
          <cell r="C98" t="str">
            <v>CDENSX</v>
          </cell>
          <cell r="E98" t="str">
            <v>Contrat doctoral spécifique normalien ou polytechnicien</v>
          </cell>
        </row>
        <row r="99">
          <cell r="C99" t="str">
            <v>CDO</v>
          </cell>
          <cell r="E99" t="str">
            <v>Contral doctoral organisme (EPST, EPA ayant une mission d'enseignement supérieur)</v>
          </cell>
        </row>
        <row r="100">
          <cell r="C100" t="str">
            <v>CTO</v>
          </cell>
          <cell r="E100" t="str">
            <v>Contrat de thèse d'autres organismes</v>
          </cell>
        </row>
        <row r="101">
          <cell r="C101" t="str">
            <v>ATER</v>
          </cell>
          <cell r="E101" t="str">
            <v>Attaché temporaire d'enseignement et de recherche</v>
          </cell>
        </row>
        <row r="102">
          <cell r="C102" t="str">
            <v>CIFRE</v>
          </cell>
          <cell r="E102" t="str">
            <v xml:space="preserve">Convention industrielle de formation par la recherche </v>
          </cell>
        </row>
        <row r="103">
          <cell r="C103" t="str">
            <v>SECD</v>
          </cell>
          <cell r="E103" t="str">
            <v>Enseignant du second degré</v>
          </cell>
        </row>
        <row r="104">
          <cell r="C104" t="str">
            <v>INDUSTR</v>
          </cell>
          <cell r="E104" t="str">
            <v>Bourse industrie</v>
          </cell>
        </row>
        <row r="105">
          <cell r="C105" t="str">
            <v>ASSOC</v>
          </cell>
          <cell r="E105" t="str">
            <v>Bourse association</v>
          </cell>
        </row>
        <row r="106">
          <cell r="C106" t="str">
            <v>COLLTERR</v>
          </cell>
          <cell r="E106" t="str">
            <v>Bourse collectivité territoriale</v>
          </cell>
        </row>
        <row r="107">
          <cell r="C107" t="str">
            <v>ETR</v>
          </cell>
          <cell r="E107" t="str">
            <v>Bourse pour étudiant étranger</v>
          </cell>
        </row>
        <row r="108">
          <cell r="C108" t="str">
            <v>(...)</v>
          </cell>
          <cell r="E108" t="str">
            <v>Autre financement à préciser</v>
          </cell>
        </row>
        <row r="109">
          <cell r="C109" t="str">
            <v>AUCUN</v>
          </cell>
          <cell r="E109" t="str">
            <v>Aucun financement</v>
          </cell>
        </row>
      </sheetData>
      <sheetData sheetId="13">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2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34"/>
  <sheetViews>
    <sheetView showGridLines="0" view="pageLayout" zoomScaleNormal="100" workbookViewId="0">
      <selection activeCell="B35" sqref="B35"/>
    </sheetView>
  </sheetViews>
  <sheetFormatPr baseColWidth="10" defaultColWidth="11.42578125" defaultRowHeight="13.5" x14ac:dyDescent="0.2"/>
  <cols>
    <col min="1" max="1" width="40.85546875" style="107" customWidth="1"/>
    <col min="2" max="2" width="126.85546875" style="107" customWidth="1"/>
    <col min="3" max="16384" width="11.42578125" style="107"/>
  </cols>
  <sheetData>
    <row r="1" spans="1:2" ht="13.5" customHeight="1" x14ac:dyDescent="0.25">
      <c r="A1" s="109"/>
      <c r="B1" s="106"/>
    </row>
    <row r="2" spans="1:2" ht="13.5" customHeight="1" x14ac:dyDescent="0.25">
      <c r="A2" s="109"/>
      <c r="B2" s="106"/>
    </row>
    <row r="3" spans="1:2" ht="13.5" customHeight="1" x14ac:dyDescent="0.25">
      <c r="A3" s="109"/>
      <c r="B3" s="106"/>
    </row>
    <row r="4" spans="1:2" ht="13.5" customHeight="1" x14ac:dyDescent="0.25">
      <c r="A4" s="109"/>
      <c r="B4" s="106"/>
    </row>
    <row r="5" spans="1:2" ht="13.5" customHeight="1" x14ac:dyDescent="0.25">
      <c r="A5" s="109"/>
      <c r="B5" s="106"/>
    </row>
    <row r="6" spans="1:2" ht="13.5" customHeight="1" x14ac:dyDescent="0.25">
      <c r="A6" s="109"/>
      <c r="B6" s="106"/>
    </row>
    <row r="7" spans="1:2" ht="13.5" customHeight="1" x14ac:dyDescent="0.25">
      <c r="A7" s="109"/>
      <c r="B7" s="106"/>
    </row>
    <row r="8" spans="1:2" ht="13.5" customHeight="1" x14ac:dyDescent="0.25">
      <c r="A8" s="109"/>
      <c r="B8" s="106"/>
    </row>
    <row r="9" spans="1:2" ht="13.5" customHeight="1" x14ac:dyDescent="0.25">
      <c r="A9" s="109"/>
      <c r="B9" s="106"/>
    </row>
    <row r="10" spans="1:2" ht="18" customHeight="1" x14ac:dyDescent="0.2">
      <c r="A10" s="106"/>
      <c r="B10" s="106"/>
    </row>
    <row r="11" spans="1:2" ht="18" customHeight="1" x14ac:dyDescent="0.2">
      <c r="A11" s="116" t="s">
        <v>573</v>
      </c>
      <c r="B11" s="106"/>
    </row>
    <row r="12" spans="1:2" ht="18" customHeight="1" x14ac:dyDescent="0.2">
      <c r="A12" s="110" t="s">
        <v>499</v>
      </c>
      <c r="B12" s="111" t="s">
        <v>858</v>
      </c>
    </row>
    <row r="13" spans="1:2" ht="18" customHeight="1" x14ac:dyDescent="0.2">
      <c r="A13" s="110" t="s">
        <v>1831</v>
      </c>
      <c r="B13" s="111" t="s">
        <v>859</v>
      </c>
    </row>
    <row r="14" spans="1:2" ht="18" customHeight="1" x14ac:dyDescent="0.2">
      <c r="A14" s="110" t="s">
        <v>1832</v>
      </c>
      <c r="B14" s="111" t="s">
        <v>2241</v>
      </c>
    </row>
    <row r="15" spans="1:2" ht="18" customHeight="1" x14ac:dyDescent="0.2">
      <c r="A15" s="110" t="s">
        <v>2236</v>
      </c>
      <c r="B15" s="111" t="s">
        <v>2240</v>
      </c>
    </row>
    <row r="16" spans="1:2" ht="18" customHeight="1" x14ac:dyDescent="0.2">
      <c r="A16" s="110" t="s">
        <v>2243</v>
      </c>
      <c r="B16" s="111" t="s">
        <v>2246</v>
      </c>
    </row>
    <row r="17" spans="1:2" ht="18" customHeight="1" x14ac:dyDescent="0.2">
      <c r="A17" s="110" t="s">
        <v>2244</v>
      </c>
      <c r="B17" s="111" t="s">
        <v>2242</v>
      </c>
    </row>
    <row r="18" spans="1:2" ht="18" customHeight="1" x14ac:dyDescent="0.2">
      <c r="A18" s="110" t="s">
        <v>2245</v>
      </c>
      <c r="B18" s="111" t="s">
        <v>2247</v>
      </c>
    </row>
    <row r="19" spans="1:2" ht="18" customHeight="1" x14ac:dyDescent="0.2">
      <c r="A19" s="110" t="s">
        <v>2196</v>
      </c>
      <c r="B19" s="111" t="s">
        <v>2302</v>
      </c>
    </row>
    <row r="20" spans="1:2" ht="18" customHeight="1" x14ac:dyDescent="0.2">
      <c r="A20" s="110"/>
      <c r="B20" s="106"/>
    </row>
    <row r="21" spans="1:2" ht="18" customHeight="1" x14ac:dyDescent="0.2">
      <c r="A21" s="116" t="s">
        <v>572</v>
      </c>
      <c r="B21" s="106"/>
    </row>
    <row r="22" spans="1:2" ht="18" customHeight="1" x14ac:dyDescent="0.2">
      <c r="A22" s="117" t="s">
        <v>260</v>
      </c>
      <c r="B22" s="111" t="s">
        <v>860</v>
      </c>
    </row>
    <row r="23" spans="1:2" ht="18" customHeight="1" x14ac:dyDescent="0.2">
      <c r="A23" s="117" t="s">
        <v>261</v>
      </c>
      <c r="B23" s="111" t="s">
        <v>861</v>
      </c>
    </row>
    <row r="24" spans="1:2" ht="18" customHeight="1" x14ac:dyDescent="0.2">
      <c r="A24" s="106"/>
      <c r="B24" s="106"/>
    </row>
    <row r="25" spans="1:2" ht="18" customHeight="1" x14ac:dyDescent="0.2">
      <c r="A25" s="106"/>
      <c r="B25" s="106"/>
    </row>
    <row r="26" spans="1:2" s="108" customFormat="1" ht="18" customHeight="1" x14ac:dyDescent="0.2">
      <c r="A26" s="428" t="s">
        <v>2248</v>
      </c>
      <c r="B26" s="110"/>
    </row>
    <row r="27" spans="1:2" ht="18" customHeight="1" x14ac:dyDescent="0.2">
      <c r="A27" s="183" t="s">
        <v>2249</v>
      </c>
      <c r="B27" s="106"/>
    </row>
    <row r="28" spans="1:2" ht="18" customHeight="1" x14ac:dyDescent="0.2">
      <c r="A28" s="183" t="s">
        <v>2269</v>
      </c>
      <c r="B28" s="106"/>
    </row>
    <row r="29" spans="1:2" ht="18" customHeight="1" x14ac:dyDescent="0.2">
      <c r="A29" s="107" t="s">
        <v>2270</v>
      </c>
    </row>
    <row r="34" spans="2:2" x14ac:dyDescent="0.2">
      <c r="B34" s="486"/>
    </row>
  </sheetData>
  <sheetProtection password="C90B" sheet="1" objects="1" scenarios="1" formatCells="0" formatColumns="0" formatRows="0"/>
  <customSheetViews>
    <customSheetView guid="{D5B14F2C-2005-4A46-8CC9-D91764B00F08}"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2"/>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7" type="noConversion"/>
  <printOptions horizontalCentered="1" verticalCentered="1"/>
  <pageMargins left="0.19685039370078741" right="0.19685039370078741" top="0.78740157480314965" bottom="0.98425196850393704" header="0.19685039370078741" footer="0.19685039370078741"/>
  <pageSetup paperSize="9" scale="87" orientation="landscape" r:id="rId3"/>
  <headerFooter>
    <oddHeader>&amp;R&amp;"Trebuchet MS,Italique"&amp;9&amp;K000000Département d'Évaluation de la Recherche</oddHeader>
    <oddFooter>&amp;L&amp;"Trebuchet MS Italic,Italique"&amp;9&amp;K000000Vague B : campagne d’évaluation 2020-2021 - novembre 2019&amp;C&amp;"Trebuchet MS,Normal"&amp;8&amp;K000000Page &amp;P/&amp;N&amp;R&amp;"Trebuchet MS,Italique"&amp;9&amp;K000000&amp;A</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15"/>
  </sheetPr>
  <dimension ref="A1:H123"/>
  <sheetViews>
    <sheetView topLeftCell="C65" zoomScale="120" zoomScaleNormal="120" workbookViewId="0">
      <selection activeCell="E2" sqref="E2"/>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8.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134"/>
      <c r="B1" s="18"/>
      <c r="C1" s="19"/>
      <c r="D1" s="19"/>
      <c r="E1" s="20"/>
      <c r="F1" s="134"/>
      <c r="G1" s="10"/>
      <c r="H1" s="11"/>
    </row>
    <row r="2" spans="1:8" s="24" customFormat="1" ht="25.5" customHeight="1" x14ac:dyDescent="0.2">
      <c r="A2" s="135"/>
      <c r="B2" s="22" t="s">
        <v>322</v>
      </c>
      <c r="C2" s="23"/>
      <c r="D2" s="23"/>
      <c r="E2" s="23"/>
      <c r="F2" s="135"/>
      <c r="G2" s="12"/>
      <c r="H2" s="13" t="s">
        <v>1668</v>
      </c>
    </row>
    <row r="3" spans="1:8" s="27" customFormat="1" ht="28.5" customHeight="1" thickBot="1" x14ac:dyDescent="0.25">
      <c r="A3" s="136"/>
      <c r="B3" s="25"/>
      <c r="C3" s="139" t="s">
        <v>239</v>
      </c>
      <c r="D3" s="172" t="s">
        <v>240</v>
      </c>
      <c r="E3" s="26"/>
      <c r="F3" s="136"/>
      <c r="G3" s="14"/>
      <c r="H3" s="15" t="s">
        <v>1669</v>
      </c>
    </row>
    <row r="4" spans="1:8" s="24" customFormat="1" ht="15" customHeight="1" x14ac:dyDescent="0.2">
      <c r="A4" s="622" t="s">
        <v>1816</v>
      </c>
      <c r="B4" s="631" t="s">
        <v>500</v>
      </c>
      <c r="C4" s="140" t="s">
        <v>295</v>
      </c>
      <c r="D4" s="141" t="s">
        <v>51</v>
      </c>
      <c r="E4" s="633" t="s">
        <v>637</v>
      </c>
      <c r="F4" s="134" t="s">
        <v>51</v>
      </c>
      <c r="G4" s="12"/>
      <c r="H4" s="15" t="s">
        <v>1670</v>
      </c>
    </row>
    <row r="5" spans="1:8" ht="15" customHeight="1" x14ac:dyDescent="0.2">
      <c r="A5" s="623"/>
      <c r="B5" s="629"/>
      <c r="C5" s="28" t="s">
        <v>271</v>
      </c>
      <c r="D5" s="29" t="s">
        <v>51</v>
      </c>
      <c r="E5" s="634"/>
      <c r="F5" s="134" t="s">
        <v>54</v>
      </c>
      <c r="G5" s="10"/>
      <c r="H5" s="15" t="s">
        <v>1671</v>
      </c>
    </row>
    <row r="6" spans="1:8" ht="15" customHeight="1" x14ac:dyDescent="0.2">
      <c r="A6" s="623"/>
      <c r="B6" s="629"/>
      <c r="C6" s="28" t="s">
        <v>272</v>
      </c>
      <c r="D6" s="29" t="s">
        <v>51</v>
      </c>
      <c r="E6" s="634"/>
      <c r="F6" s="134" t="s">
        <v>52</v>
      </c>
      <c r="G6" s="10"/>
      <c r="H6" s="13"/>
    </row>
    <row r="7" spans="1:8" ht="15" customHeight="1" x14ac:dyDescent="0.2">
      <c r="A7" s="623"/>
      <c r="B7" s="629"/>
      <c r="C7" s="28" t="s">
        <v>574</v>
      </c>
      <c r="D7" s="29" t="s">
        <v>51</v>
      </c>
      <c r="E7" s="635"/>
      <c r="F7" s="134" t="s">
        <v>55</v>
      </c>
      <c r="G7" s="10"/>
      <c r="H7" s="13" t="s">
        <v>1679</v>
      </c>
    </row>
    <row r="8" spans="1:8" ht="15" customHeight="1" x14ac:dyDescent="0.2">
      <c r="A8" s="623"/>
      <c r="B8" s="629"/>
      <c r="C8" s="28" t="s">
        <v>564</v>
      </c>
      <c r="D8" s="30" t="s">
        <v>51</v>
      </c>
      <c r="E8" s="427" t="s">
        <v>331</v>
      </c>
      <c r="F8" s="10" t="s">
        <v>53</v>
      </c>
      <c r="G8" s="10"/>
      <c r="H8" s="15" t="s">
        <v>1672</v>
      </c>
    </row>
    <row r="9" spans="1:8" ht="15" customHeight="1" x14ac:dyDescent="0.2">
      <c r="A9" s="623"/>
      <c r="B9" s="629"/>
      <c r="C9" s="28" t="s">
        <v>565</v>
      </c>
      <c r="D9" s="29" t="s">
        <v>51</v>
      </c>
      <c r="E9" s="142" t="s">
        <v>638</v>
      </c>
      <c r="F9" s="10" t="s">
        <v>56</v>
      </c>
      <c r="G9" s="10"/>
      <c r="H9" s="15" t="s">
        <v>1673</v>
      </c>
    </row>
    <row r="10" spans="1:8" ht="15" customHeight="1" x14ac:dyDescent="0.2">
      <c r="A10" s="623"/>
      <c r="B10" s="629"/>
      <c r="C10" s="28" t="s">
        <v>566</v>
      </c>
      <c r="D10" s="29" t="s">
        <v>51</v>
      </c>
      <c r="E10" s="142" t="s">
        <v>566</v>
      </c>
      <c r="F10" s="10"/>
      <c r="G10" s="10"/>
      <c r="H10" s="15" t="s">
        <v>1674</v>
      </c>
    </row>
    <row r="11" spans="1:8" ht="15" customHeight="1" x14ac:dyDescent="0.2">
      <c r="A11" s="623"/>
      <c r="B11" s="629"/>
      <c r="C11" s="28" t="s">
        <v>567</v>
      </c>
      <c r="D11" s="29" t="s">
        <v>51</v>
      </c>
      <c r="E11" s="142" t="s">
        <v>568</v>
      </c>
      <c r="F11" s="137" t="s">
        <v>18</v>
      </c>
      <c r="G11" s="10"/>
      <c r="H11" s="15" t="s">
        <v>1675</v>
      </c>
    </row>
    <row r="12" spans="1:8" ht="15" customHeight="1" x14ac:dyDescent="0.2">
      <c r="A12" s="623"/>
      <c r="B12" s="629"/>
      <c r="C12" s="28" t="s">
        <v>569</v>
      </c>
      <c r="D12" s="29" t="s">
        <v>51</v>
      </c>
      <c r="E12" s="636" t="s">
        <v>430</v>
      </c>
      <c r="F12" s="137" t="s">
        <v>19</v>
      </c>
      <c r="G12" s="10"/>
      <c r="H12" s="15" t="s">
        <v>1676</v>
      </c>
    </row>
    <row r="13" spans="1:8" ht="15" customHeight="1" x14ac:dyDescent="0.2">
      <c r="A13" s="623"/>
      <c r="B13" s="629"/>
      <c r="C13" s="28" t="s">
        <v>431</v>
      </c>
      <c r="D13" s="29" t="s">
        <v>51</v>
      </c>
      <c r="E13" s="637"/>
      <c r="F13" s="10"/>
      <c r="G13" s="10"/>
      <c r="H13" s="15" t="s">
        <v>1677</v>
      </c>
    </row>
    <row r="14" spans="1:8" ht="15" customHeight="1" x14ac:dyDescent="0.2">
      <c r="A14" s="623"/>
      <c r="B14" s="629"/>
      <c r="C14" s="31" t="s">
        <v>432</v>
      </c>
      <c r="D14" s="32" t="s">
        <v>51</v>
      </c>
      <c r="E14" s="637"/>
      <c r="F14" s="10"/>
      <c r="G14" s="10"/>
      <c r="H14" s="15" t="s">
        <v>136</v>
      </c>
    </row>
    <row r="15" spans="1:8" ht="15" customHeight="1" x14ac:dyDescent="0.2">
      <c r="A15" s="623"/>
      <c r="B15" s="629"/>
      <c r="C15" s="31" t="s">
        <v>575</v>
      </c>
      <c r="D15" s="143" t="s">
        <v>51</v>
      </c>
      <c r="E15" s="638"/>
      <c r="F15" s="10"/>
      <c r="G15" s="10"/>
      <c r="H15" s="15" t="s">
        <v>69</v>
      </c>
    </row>
    <row r="16" spans="1:8" ht="15" customHeight="1" x14ac:dyDescent="0.2">
      <c r="A16" s="623"/>
      <c r="B16" s="632"/>
      <c r="C16" s="31" t="s">
        <v>241</v>
      </c>
      <c r="D16" s="34" t="s">
        <v>51</v>
      </c>
      <c r="E16" s="144" t="s">
        <v>450</v>
      </c>
      <c r="F16" s="10"/>
      <c r="G16" s="10"/>
      <c r="H16" s="15" t="s">
        <v>526</v>
      </c>
    </row>
    <row r="17" spans="1:8" ht="15" customHeight="1" x14ac:dyDescent="0.2">
      <c r="A17" s="623"/>
      <c r="B17" s="628" t="s">
        <v>501</v>
      </c>
      <c r="C17" s="28" t="s">
        <v>594</v>
      </c>
      <c r="D17" s="35" t="s">
        <v>51</v>
      </c>
      <c r="E17" s="639" t="s">
        <v>1806</v>
      </c>
      <c r="F17" s="10"/>
      <c r="G17" s="10"/>
      <c r="H17" s="15" t="s">
        <v>70</v>
      </c>
    </row>
    <row r="18" spans="1:8" ht="15" customHeight="1" x14ac:dyDescent="0.2">
      <c r="A18" s="623"/>
      <c r="B18" s="629"/>
      <c r="C18" s="28" t="s">
        <v>595</v>
      </c>
      <c r="D18" s="36" t="s">
        <v>51</v>
      </c>
      <c r="E18" s="638"/>
      <c r="F18" s="10"/>
      <c r="G18" s="10"/>
      <c r="H18" s="15" t="s">
        <v>527</v>
      </c>
    </row>
    <row r="19" spans="1:8" ht="15" customHeight="1" x14ac:dyDescent="0.2">
      <c r="A19" s="623"/>
      <c r="B19" s="629"/>
      <c r="C19" s="28" t="s">
        <v>596</v>
      </c>
      <c r="D19" s="37" t="s">
        <v>51</v>
      </c>
      <c r="E19" s="142" t="s">
        <v>623</v>
      </c>
      <c r="F19" s="10"/>
      <c r="G19" s="10"/>
      <c r="H19" s="15" t="s">
        <v>528</v>
      </c>
    </row>
    <row r="20" spans="1:8" ht="15" customHeight="1" x14ac:dyDescent="0.2">
      <c r="A20" s="623"/>
      <c r="B20" s="629"/>
      <c r="C20" s="38" t="s">
        <v>242</v>
      </c>
      <c r="D20" s="39" t="s">
        <v>51</v>
      </c>
      <c r="E20" s="142" t="s">
        <v>14</v>
      </c>
      <c r="F20" s="10"/>
      <c r="G20" s="10"/>
      <c r="H20" s="15" t="s">
        <v>1721</v>
      </c>
    </row>
    <row r="21" spans="1:8" ht="15" customHeight="1" x14ac:dyDescent="0.2">
      <c r="A21" s="623"/>
      <c r="B21" s="629"/>
      <c r="C21" s="28" t="s">
        <v>243</v>
      </c>
      <c r="D21" s="40" t="s">
        <v>51</v>
      </c>
      <c r="E21" s="426" t="s">
        <v>15</v>
      </c>
      <c r="F21" s="10"/>
      <c r="G21" s="10"/>
      <c r="H21" s="15" t="s">
        <v>1722</v>
      </c>
    </row>
    <row r="22" spans="1:8" ht="15" customHeight="1" x14ac:dyDescent="0.2">
      <c r="A22" s="623"/>
      <c r="B22" s="629"/>
      <c r="C22" s="28" t="s">
        <v>16</v>
      </c>
      <c r="D22" s="29" t="s">
        <v>51</v>
      </c>
      <c r="E22" s="636" t="s">
        <v>622</v>
      </c>
      <c r="F22" s="10"/>
      <c r="G22" s="10"/>
      <c r="H22" s="15" t="s">
        <v>1723</v>
      </c>
    </row>
    <row r="23" spans="1:8" ht="15" customHeight="1" x14ac:dyDescent="0.2">
      <c r="A23" s="623"/>
      <c r="B23" s="629"/>
      <c r="C23" s="28" t="s">
        <v>17</v>
      </c>
      <c r="D23" s="29" t="s">
        <v>51</v>
      </c>
      <c r="E23" s="637"/>
      <c r="F23" s="10"/>
      <c r="G23" s="10"/>
      <c r="H23" s="15" t="s">
        <v>1678</v>
      </c>
    </row>
    <row r="24" spans="1:8" ht="15" customHeight="1" x14ac:dyDescent="0.2">
      <c r="A24" s="623"/>
      <c r="B24" s="629"/>
      <c r="C24" s="28" t="s">
        <v>12</v>
      </c>
      <c r="D24" s="29" t="s">
        <v>51</v>
      </c>
      <c r="E24" s="637"/>
      <c r="F24" s="10"/>
      <c r="G24" s="10"/>
      <c r="H24" s="15" t="s">
        <v>1724</v>
      </c>
    </row>
    <row r="25" spans="1:8" ht="15" customHeight="1" x14ac:dyDescent="0.2">
      <c r="A25" s="623"/>
      <c r="B25" s="629"/>
      <c r="C25" s="28" t="s">
        <v>576</v>
      </c>
      <c r="D25" s="41" t="s">
        <v>51</v>
      </c>
      <c r="E25" s="638"/>
      <c r="F25" s="10"/>
      <c r="G25" s="10"/>
      <c r="H25" s="15" t="s">
        <v>1725</v>
      </c>
    </row>
    <row r="26" spans="1:8" ht="15" customHeight="1" x14ac:dyDescent="0.2">
      <c r="A26" s="623"/>
      <c r="B26" s="632"/>
      <c r="C26" s="31" t="s">
        <v>244</v>
      </c>
      <c r="D26" s="42" t="s">
        <v>51</v>
      </c>
      <c r="E26" s="425" t="s">
        <v>451</v>
      </c>
      <c r="F26" s="10"/>
      <c r="G26" s="10"/>
      <c r="H26" s="13"/>
    </row>
    <row r="27" spans="1:8" ht="15" customHeight="1" x14ac:dyDescent="0.2">
      <c r="A27" s="623"/>
      <c r="B27" s="628" t="s">
        <v>464</v>
      </c>
      <c r="C27" s="28" t="s">
        <v>379</v>
      </c>
      <c r="D27" s="41" t="s">
        <v>54</v>
      </c>
      <c r="E27" s="427" t="s">
        <v>380</v>
      </c>
      <c r="F27" s="10"/>
      <c r="G27" s="10"/>
      <c r="H27" s="13" t="s">
        <v>2197</v>
      </c>
    </row>
    <row r="28" spans="1:8" ht="15" customHeight="1" x14ac:dyDescent="0.2">
      <c r="A28" s="623"/>
      <c r="B28" s="629"/>
      <c r="C28" s="28" t="s">
        <v>13</v>
      </c>
      <c r="D28" s="37" t="s">
        <v>54</v>
      </c>
      <c r="E28" s="142" t="s">
        <v>121</v>
      </c>
      <c r="F28" s="10"/>
      <c r="G28" s="10"/>
      <c r="H28" s="15" t="s">
        <v>1683</v>
      </c>
    </row>
    <row r="29" spans="1:8" ht="15" customHeight="1" x14ac:dyDescent="0.2">
      <c r="A29" s="623"/>
      <c r="B29" s="629"/>
      <c r="C29" s="28" t="s">
        <v>635</v>
      </c>
      <c r="D29" s="37" t="s">
        <v>54</v>
      </c>
      <c r="E29" s="142" t="s">
        <v>378</v>
      </c>
      <c r="F29" s="10"/>
      <c r="G29" s="10"/>
      <c r="H29" s="15" t="s">
        <v>72</v>
      </c>
    </row>
    <row r="30" spans="1:8" ht="15" customHeight="1" x14ac:dyDescent="0.2">
      <c r="A30" s="623"/>
      <c r="B30" s="629"/>
      <c r="C30" s="28" t="s">
        <v>463</v>
      </c>
      <c r="D30" s="37" t="s">
        <v>54</v>
      </c>
      <c r="E30" s="142" t="s">
        <v>465</v>
      </c>
      <c r="F30" s="10"/>
      <c r="G30" s="10"/>
      <c r="H30" s="15" t="s">
        <v>66</v>
      </c>
    </row>
    <row r="31" spans="1:8" ht="15" customHeight="1" x14ac:dyDescent="0.2">
      <c r="A31" s="623"/>
      <c r="B31" s="629"/>
      <c r="C31" s="28" t="s">
        <v>296</v>
      </c>
      <c r="D31" s="37" t="s">
        <v>54</v>
      </c>
      <c r="E31" s="142" t="s">
        <v>29</v>
      </c>
      <c r="F31" s="10"/>
      <c r="G31" s="10"/>
      <c r="H31" s="15" t="s">
        <v>122</v>
      </c>
    </row>
    <row r="32" spans="1:8" ht="15" customHeight="1" x14ac:dyDescent="0.2">
      <c r="A32" s="623"/>
      <c r="B32" s="629"/>
      <c r="C32" s="48" t="s">
        <v>381</v>
      </c>
      <c r="D32" s="37" t="s">
        <v>54</v>
      </c>
      <c r="E32" s="145" t="s">
        <v>1729</v>
      </c>
      <c r="F32" s="10"/>
      <c r="G32" s="10"/>
      <c r="H32" s="15" t="s">
        <v>123</v>
      </c>
    </row>
    <row r="33" spans="1:8" ht="15" customHeight="1" thickBot="1" x14ac:dyDescent="0.25">
      <c r="A33" s="624"/>
      <c r="B33" s="630"/>
      <c r="C33" s="146" t="s">
        <v>683</v>
      </c>
      <c r="D33" s="37" t="s">
        <v>54</v>
      </c>
      <c r="E33" s="147" t="s">
        <v>359</v>
      </c>
      <c r="F33" s="10"/>
      <c r="G33" s="10"/>
      <c r="H33" s="15" t="s">
        <v>262</v>
      </c>
    </row>
    <row r="34" spans="1:8" ht="15" customHeight="1" x14ac:dyDescent="0.2">
      <c r="A34" s="622" t="s">
        <v>1817</v>
      </c>
      <c r="B34" s="631" t="s">
        <v>561</v>
      </c>
      <c r="C34" s="148" t="s">
        <v>1459</v>
      </c>
      <c r="D34" s="149" t="s">
        <v>52</v>
      </c>
      <c r="E34" s="633" t="s">
        <v>542</v>
      </c>
      <c r="F34" s="10"/>
      <c r="G34" s="10"/>
      <c r="H34" s="15" t="s">
        <v>124</v>
      </c>
    </row>
    <row r="35" spans="1:8" ht="15" customHeight="1" x14ac:dyDescent="0.2">
      <c r="A35" s="623"/>
      <c r="B35" s="629"/>
      <c r="C35" s="31" t="s">
        <v>273</v>
      </c>
      <c r="D35" s="32" t="s">
        <v>52</v>
      </c>
      <c r="E35" s="634"/>
      <c r="F35" s="10"/>
      <c r="G35" s="10"/>
      <c r="H35" s="15" t="s">
        <v>125</v>
      </c>
    </row>
    <row r="36" spans="1:8" ht="15" customHeight="1" x14ac:dyDescent="0.2">
      <c r="A36" s="623"/>
      <c r="B36" s="629"/>
      <c r="C36" s="31" t="s">
        <v>274</v>
      </c>
      <c r="D36" s="44" t="s">
        <v>52</v>
      </c>
      <c r="E36" s="634"/>
      <c r="F36" s="10"/>
      <c r="G36" s="10"/>
      <c r="H36" s="15" t="s">
        <v>126</v>
      </c>
    </row>
    <row r="37" spans="1:8" ht="15" customHeight="1" x14ac:dyDescent="0.2">
      <c r="A37" s="623"/>
      <c r="B37" s="629"/>
      <c r="C37" s="31" t="s">
        <v>577</v>
      </c>
      <c r="D37" s="45" t="s">
        <v>52</v>
      </c>
      <c r="E37" s="640"/>
      <c r="F37" s="10"/>
      <c r="G37" s="10"/>
      <c r="H37" s="15" t="s">
        <v>127</v>
      </c>
    </row>
    <row r="38" spans="1:8" ht="15" customHeight="1" x14ac:dyDescent="0.2">
      <c r="A38" s="623"/>
      <c r="B38" s="629"/>
      <c r="C38" s="31" t="s">
        <v>2359</v>
      </c>
      <c r="D38" s="43" t="s">
        <v>52</v>
      </c>
      <c r="E38" s="641" t="s">
        <v>355</v>
      </c>
      <c r="F38" s="10"/>
      <c r="G38" s="16"/>
      <c r="H38" s="15" t="s">
        <v>68</v>
      </c>
    </row>
    <row r="39" spans="1:8" ht="15" customHeight="1" x14ac:dyDescent="0.2">
      <c r="A39" s="623"/>
      <c r="B39" s="629"/>
      <c r="C39" s="31" t="s">
        <v>2360</v>
      </c>
      <c r="D39" s="46" t="s">
        <v>52</v>
      </c>
      <c r="E39" s="634"/>
      <c r="F39" s="10"/>
      <c r="G39" s="16"/>
      <c r="H39" s="15" t="s">
        <v>128</v>
      </c>
    </row>
    <row r="40" spans="1:8" ht="15" customHeight="1" x14ac:dyDescent="0.2">
      <c r="A40" s="623"/>
      <c r="B40" s="632"/>
      <c r="C40" s="31" t="s">
        <v>578</v>
      </c>
      <c r="D40" s="45" t="s">
        <v>52</v>
      </c>
      <c r="E40" s="640"/>
      <c r="F40" s="10"/>
      <c r="G40" s="16"/>
      <c r="H40" s="15" t="s">
        <v>129</v>
      </c>
    </row>
    <row r="41" spans="1:8" ht="15" customHeight="1" x14ac:dyDescent="0.2">
      <c r="A41" s="623"/>
      <c r="B41" s="628" t="s">
        <v>98</v>
      </c>
      <c r="C41" s="31" t="s">
        <v>684</v>
      </c>
      <c r="D41" s="43" t="s">
        <v>52</v>
      </c>
      <c r="E41" s="641" t="s">
        <v>644</v>
      </c>
      <c r="F41" s="10"/>
      <c r="G41" s="16"/>
      <c r="H41" s="15" t="s">
        <v>130</v>
      </c>
    </row>
    <row r="42" spans="1:8" ht="15" customHeight="1" x14ac:dyDescent="0.2">
      <c r="A42" s="623"/>
      <c r="B42" s="629"/>
      <c r="C42" s="31" t="s">
        <v>685</v>
      </c>
      <c r="D42" s="32" t="s">
        <v>52</v>
      </c>
      <c r="E42" s="634"/>
      <c r="F42" s="10"/>
      <c r="G42" s="16"/>
      <c r="H42" s="15" t="s">
        <v>636</v>
      </c>
    </row>
    <row r="43" spans="1:8" ht="15" customHeight="1" x14ac:dyDescent="0.2">
      <c r="A43" s="623"/>
      <c r="B43" s="632"/>
      <c r="C43" s="31" t="s">
        <v>686</v>
      </c>
      <c r="D43" s="45" t="s">
        <v>52</v>
      </c>
      <c r="E43" s="640"/>
      <c r="F43" s="10"/>
      <c r="G43" s="16"/>
      <c r="H43" s="15" t="s">
        <v>263</v>
      </c>
    </row>
    <row r="44" spans="1:8" ht="15" customHeight="1" x14ac:dyDescent="0.2">
      <c r="A44" s="623"/>
      <c r="B44" s="628" t="s">
        <v>297</v>
      </c>
      <c r="C44" s="31" t="s">
        <v>597</v>
      </c>
      <c r="D44" s="47" t="s">
        <v>52</v>
      </c>
      <c r="E44" s="150" t="s">
        <v>298</v>
      </c>
      <c r="F44" s="10"/>
      <c r="G44" s="16"/>
      <c r="H44" s="15" t="s">
        <v>131</v>
      </c>
    </row>
    <row r="45" spans="1:8" ht="15" customHeight="1" x14ac:dyDescent="0.2">
      <c r="A45" s="623"/>
      <c r="B45" s="632"/>
      <c r="C45" s="48" t="s">
        <v>299</v>
      </c>
      <c r="D45" s="49" t="s">
        <v>52</v>
      </c>
      <c r="E45" s="151" t="s">
        <v>300</v>
      </c>
      <c r="F45" s="10"/>
      <c r="G45" s="16"/>
      <c r="H45" s="15" t="s">
        <v>132</v>
      </c>
    </row>
    <row r="46" spans="1:8" ht="15" customHeight="1" x14ac:dyDescent="0.2">
      <c r="A46" s="623"/>
      <c r="B46" s="628" t="s">
        <v>498</v>
      </c>
      <c r="C46" s="48" t="s">
        <v>562</v>
      </c>
      <c r="D46" s="50" t="s">
        <v>55</v>
      </c>
      <c r="E46" s="152" t="s">
        <v>563</v>
      </c>
      <c r="F46" s="10"/>
      <c r="G46" s="16"/>
      <c r="H46" s="15" t="s">
        <v>133</v>
      </c>
    </row>
    <row r="47" spans="1:8" ht="15" customHeight="1" x14ac:dyDescent="0.2">
      <c r="A47" s="623"/>
      <c r="B47" s="629"/>
      <c r="C47" s="48" t="s">
        <v>250</v>
      </c>
      <c r="D47" s="51" t="s">
        <v>55</v>
      </c>
      <c r="E47" s="153" t="s">
        <v>251</v>
      </c>
      <c r="F47" s="10"/>
      <c r="G47" s="16"/>
      <c r="H47" s="15" t="s">
        <v>134</v>
      </c>
    </row>
    <row r="48" spans="1:8" ht="15" customHeight="1" x14ac:dyDescent="0.2">
      <c r="A48" s="623"/>
      <c r="B48" s="629"/>
      <c r="C48" s="48" t="s">
        <v>687</v>
      </c>
      <c r="D48" s="51" t="s">
        <v>55</v>
      </c>
      <c r="E48" s="153" t="s">
        <v>252</v>
      </c>
      <c r="F48" s="10"/>
      <c r="G48" s="16"/>
      <c r="H48" s="15" t="s">
        <v>135</v>
      </c>
    </row>
    <row r="49" spans="1:8" ht="15" customHeight="1" x14ac:dyDescent="0.2">
      <c r="A49" s="623"/>
      <c r="B49" s="629"/>
      <c r="C49" s="48" t="s">
        <v>275</v>
      </c>
      <c r="D49" s="51" t="s">
        <v>55</v>
      </c>
      <c r="E49" s="153" t="s">
        <v>4</v>
      </c>
      <c r="F49" s="10"/>
      <c r="G49" s="16"/>
      <c r="H49" s="15" t="s">
        <v>1684</v>
      </c>
    </row>
    <row r="50" spans="1:8" ht="15" customHeight="1" x14ac:dyDescent="0.2">
      <c r="A50" s="623"/>
      <c r="B50" s="629"/>
      <c r="C50" s="48" t="s">
        <v>1826</v>
      </c>
      <c r="D50" s="51" t="s">
        <v>55</v>
      </c>
      <c r="E50" s="145" t="s">
        <v>1819</v>
      </c>
      <c r="F50" s="10"/>
      <c r="G50" s="16"/>
      <c r="H50" s="15" t="s">
        <v>1685</v>
      </c>
    </row>
    <row r="51" spans="1:8" ht="15" customHeight="1" x14ac:dyDescent="0.2">
      <c r="A51" s="623"/>
      <c r="B51" s="629"/>
      <c r="C51" s="64" t="s">
        <v>1820</v>
      </c>
      <c r="D51" s="51" t="s">
        <v>55</v>
      </c>
      <c r="E51" s="164" t="s">
        <v>1821</v>
      </c>
      <c r="F51" s="10"/>
      <c r="G51" s="16"/>
      <c r="H51" s="15" t="s">
        <v>1691</v>
      </c>
    </row>
    <row r="52" spans="1:8" ht="15" customHeight="1" x14ac:dyDescent="0.2">
      <c r="A52" s="623"/>
      <c r="B52" s="629"/>
      <c r="C52" s="64" t="s">
        <v>1822</v>
      </c>
      <c r="D52" s="51" t="s">
        <v>55</v>
      </c>
      <c r="E52" s="164" t="s">
        <v>1823</v>
      </c>
      <c r="F52" s="10"/>
      <c r="G52" s="16"/>
      <c r="H52" s="15" t="s">
        <v>1697</v>
      </c>
    </row>
    <row r="53" spans="1:8" ht="15" customHeight="1" thickBot="1" x14ac:dyDescent="0.25">
      <c r="A53" s="624"/>
      <c r="B53" s="630"/>
      <c r="C53" s="154" t="s">
        <v>688</v>
      </c>
      <c r="D53" s="51" t="s">
        <v>55</v>
      </c>
      <c r="E53" s="155" t="s">
        <v>359</v>
      </c>
      <c r="F53" s="10"/>
      <c r="G53" s="16"/>
      <c r="H53" s="15" t="s">
        <v>1692</v>
      </c>
    </row>
    <row r="54" spans="1:8" x14ac:dyDescent="0.2">
      <c r="A54" s="622" t="s">
        <v>1818</v>
      </c>
      <c r="B54" s="631" t="s">
        <v>238</v>
      </c>
      <c r="C54" s="140" t="s">
        <v>382</v>
      </c>
      <c r="D54" s="156" t="s">
        <v>53</v>
      </c>
      <c r="E54" s="157" t="s">
        <v>383</v>
      </c>
      <c r="F54" s="10"/>
      <c r="G54" s="16"/>
      <c r="H54" s="15" t="s">
        <v>1693</v>
      </c>
    </row>
    <row r="55" spans="1:8" ht="12.75" customHeight="1" x14ac:dyDescent="0.2">
      <c r="A55" s="623"/>
      <c r="B55" s="632"/>
      <c r="C55" s="38" t="s">
        <v>835</v>
      </c>
      <c r="D55" s="53" t="s">
        <v>53</v>
      </c>
      <c r="E55" s="144" t="s">
        <v>5</v>
      </c>
      <c r="F55" s="10"/>
      <c r="G55" s="16"/>
      <c r="H55" s="15" t="s">
        <v>1694</v>
      </c>
    </row>
    <row r="56" spans="1:8" ht="36" x14ac:dyDescent="0.2">
      <c r="A56" s="623"/>
      <c r="B56" s="55" t="s">
        <v>1460</v>
      </c>
      <c r="C56" s="54" t="s">
        <v>1461</v>
      </c>
      <c r="D56" s="41" t="s">
        <v>53</v>
      </c>
      <c r="E56" s="158" t="s">
        <v>1730</v>
      </c>
      <c r="F56" s="10"/>
      <c r="G56" s="16"/>
      <c r="H56" s="15" t="s">
        <v>1695</v>
      </c>
    </row>
    <row r="57" spans="1:8" ht="24" x14ac:dyDescent="0.2">
      <c r="A57" s="623"/>
      <c r="B57" s="628" t="s">
        <v>253</v>
      </c>
      <c r="C57" s="56" t="s">
        <v>1462</v>
      </c>
      <c r="D57" s="57" t="s">
        <v>53</v>
      </c>
      <c r="E57" s="159" t="s">
        <v>1463</v>
      </c>
      <c r="F57" s="10"/>
      <c r="G57" s="16"/>
      <c r="H57" s="15" t="s">
        <v>1696</v>
      </c>
    </row>
    <row r="58" spans="1:8" x14ac:dyDescent="0.2">
      <c r="A58" s="623"/>
      <c r="B58" s="629"/>
      <c r="C58" s="56" t="s">
        <v>323</v>
      </c>
      <c r="D58" s="58" t="s">
        <v>53</v>
      </c>
      <c r="E58" s="145" t="s">
        <v>452</v>
      </c>
      <c r="F58" s="10"/>
      <c r="G58" s="16"/>
      <c r="H58" s="15" t="s">
        <v>1699</v>
      </c>
    </row>
    <row r="59" spans="1:8" ht="15" customHeight="1" x14ac:dyDescent="0.2">
      <c r="A59" s="623"/>
      <c r="B59" s="629"/>
      <c r="C59" s="56" t="s">
        <v>324</v>
      </c>
      <c r="D59" s="58" t="s">
        <v>53</v>
      </c>
      <c r="E59" s="153" t="s">
        <v>453</v>
      </c>
      <c r="F59" s="10"/>
      <c r="G59" s="16"/>
      <c r="H59" s="15" t="s">
        <v>1698</v>
      </c>
    </row>
    <row r="60" spans="1:8" ht="15" customHeight="1" x14ac:dyDescent="0.2">
      <c r="A60" s="623"/>
      <c r="B60" s="632"/>
      <c r="C60" s="56" t="s">
        <v>502</v>
      </c>
      <c r="D60" s="59" t="s">
        <v>53</v>
      </c>
      <c r="E60" s="153" t="s">
        <v>454</v>
      </c>
      <c r="F60" s="10"/>
      <c r="G60" s="16"/>
      <c r="H60" s="15" t="s">
        <v>1700</v>
      </c>
    </row>
    <row r="61" spans="1:8" ht="15" customHeight="1" x14ac:dyDescent="0.2">
      <c r="A61" s="623"/>
      <c r="B61" s="650" t="s">
        <v>71</v>
      </c>
      <c r="C61" s="56" t="s">
        <v>571</v>
      </c>
      <c r="D61" s="57" t="s">
        <v>53</v>
      </c>
      <c r="E61" s="152" t="s">
        <v>455</v>
      </c>
      <c r="F61" s="10"/>
      <c r="G61" s="16"/>
      <c r="H61" s="15" t="s">
        <v>1701</v>
      </c>
    </row>
    <row r="62" spans="1:8" ht="15" customHeight="1" x14ac:dyDescent="0.2">
      <c r="A62" s="623"/>
      <c r="B62" s="651"/>
      <c r="C62" s="56" t="s">
        <v>711</v>
      </c>
      <c r="D62" s="58" t="s">
        <v>53</v>
      </c>
      <c r="E62" s="153" t="s">
        <v>456</v>
      </c>
      <c r="F62" s="10"/>
      <c r="G62" s="16"/>
      <c r="H62" s="15" t="s">
        <v>1702</v>
      </c>
    </row>
    <row r="63" spans="1:8" ht="15" customHeight="1" x14ac:dyDescent="0.2">
      <c r="A63" s="623"/>
      <c r="B63" s="651"/>
      <c r="C63" s="56" t="s">
        <v>712</v>
      </c>
      <c r="D63" s="58" t="s">
        <v>53</v>
      </c>
      <c r="E63" s="153" t="s">
        <v>457</v>
      </c>
      <c r="F63" s="10"/>
      <c r="G63" s="16"/>
      <c r="H63" s="15" t="s">
        <v>1703</v>
      </c>
    </row>
    <row r="64" spans="1:8" ht="15" customHeight="1" x14ac:dyDescent="0.2">
      <c r="A64" s="623"/>
      <c r="B64" s="651"/>
      <c r="C64" s="56" t="s">
        <v>446</v>
      </c>
      <c r="D64" s="58" t="s">
        <v>53</v>
      </c>
      <c r="E64" s="153" t="s">
        <v>1464</v>
      </c>
      <c r="F64" s="10"/>
      <c r="G64" s="16"/>
      <c r="H64" s="15" t="s">
        <v>1704</v>
      </c>
    </row>
    <row r="65" spans="1:8" ht="15" customHeight="1" x14ac:dyDescent="0.2">
      <c r="A65" s="623"/>
      <c r="B65" s="652"/>
      <c r="C65" s="56" t="s">
        <v>713</v>
      </c>
      <c r="D65" s="59" t="s">
        <v>53</v>
      </c>
      <c r="E65" s="160" t="s">
        <v>1465</v>
      </c>
      <c r="F65" s="10"/>
      <c r="G65" s="16"/>
      <c r="H65" s="15" t="s">
        <v>1705</v>
      </c>
    </row>
    <row r="66" spans="1:8" ht="15" customHeight="1" x14ac:dyDescent="0.2">
      <c r="A66" s="623"/>
      <c r="B66" s="650" t="s">
        <v>503</v>
      </c>
      <c r="C66" s="56" t="s">
        <v>504</v>
      </c>
      <c r="D66" s="60" t="s">
        <v>53</v>
      </c>
      <c r="E66" s="152" t="s">
        <v>458</v>
      </c>
      <c r="F66" s="10"/>
      <c r="G66" s="16"/>
      <c r="H66" s="15" t="s">
        <v>1706</v>
      </c>
    </row>
    <row r="67" spans="1:8" ht="15" customHeight="1" x14ac:dyDescent="0.2">
      <c r="A67" s="623"/>
      <c r="B67" s="651"/>
      <c r="C67" s="56" t="s">
        <v>505</v>
      </c>
      <c r="D67" s="58" t="s">
        <v>53</v>
      </c>
      <c r="E67" s="161" t="s">
        <v>459</v>
      </c>
      <c r="F67" s="10"/>
      <c r="G67" s="16"/>
      <c r="H67" s="15" t="s">
        <v>1707</v>
      </c>
    </row>
    <row r="68" spans="1:8" ht="15" customHeight="1" x14ac:dyDescent="0.2">
      <c r="A68" s="623"/>
      <c r="B68" s="651"/>
      <c r="C68" s="56" t="s">
        <v>506</v>
      </c>
      <c r="D68" s="60" t="s">
        <v>53</v>
      </c>
      <c r="E68" s="161" t="s">
        <v>460</v>
      </c>
      <c r="F68" s="10"/>
      <c r="G68" s="16"/>
      <c r="H68" s="15" t="s">
        <v>1708</v>
      </c>
    </row>
    <row r="69" spans="1:8" ht="15" customHeight="1" x14ac:dyDescent="0.2">
      <c r="A69" s="623"/>
      <c r="B69" s="652"/>
      <c r="C69" s="56" t="s">
        <v>507</v>
      </c>
      <c r="D69" s="60" t="s">
        <v>53</v>
      </c>
      <c r="E69" s="161" t="s">
        <v>461</v>
      </c>
      <c r="F69" s="10"/>
      <c r="G69" s="16"/>
      <c r="H69" s="15" t="s">
        <v>1709</v>
      </c>
    </row>
    <row r="70" spans="1:8" ht="15" customHeight="1" x14ac:dyDescent="0.2">
      <c r="A70" s="623"/>
      <c r="B70" s="645" t="s">
        <v>836</v>
      </c>
      <c r="C70" s="56" t="s">
        <v>689</v>
      </c>
      <c r="D70" s="61" t="s">
        <v>53</v>
      </c>
      <c r="E70" s="152" t="s">
        <v>1788</v>
      </c>
      <c r="F70" s="10"/>
      <c r="G70" s="16"/>
      <c r="H70" s="15" t="s">
        <v>1710</v>
      </c>
    </row>
    <row r="71" spans="1:8" ht="15" customHeight="1" x14ac:dyDescent="0.2">
      <c r="A71" s="623"/>
      <c r="B71" s="646"/>
      <c r="C71" s="52" t="s">
        <v>690</v>
      </c>
      <c r="D71" s="62" t="s">
        <v>53</v>
      </c>
      <c r="E71" s="151" t="s">
        <v>1789</v>
      </c>
      <c r="F71" s="10"/>
      <c r="G71" s="16"/>
      <c r="H71" s="15" t="s">
        <v>1711</v>
      </c>
    </row>
    <row r="72" spans="1:8" ht="15" customHeight="1" x14ac:dyDescent="0.2">
      <c r="A72" s="623"/>
      <c r="B72" s="645" t="s">
        <v>1767</v>
      </c>
      <c r="C72" s="56" t="s">
        <v>837</v>
      </c>
      <c r="D72" s="63" t="s">
        <v>53</v>
      </c>
      <c r="E72" s="161" t="s">
        <v>841</v>
      </c>
      <c r="F72" s="10"/>
      <c r="G72" s="16"/>
      <c r="H72" s="15" t="s">
        <v>1712</v>
      </c>
    </row>
    <row r="73" spans="1:8" ht="15" customHeight="1" x14ac:dyDescent="0.2">
      <c r="A73" s="623"/>
      <c r="B73" s="653"/>
      <c r="C73" s="56" t="s">
        <v>838</v>
      </c>
      <c r="D73" s="60" t="s">
        <v>53</v>
      </c>
      <c r="E73" s="161" t="s">
        <v>842</v>
      </c>
      <c r="F73" s="10"/>
      <c r="G73" s="16"/>
      <c r="H73" s="15" t="s">
        <v>1713</v>
      </c>
    </row>
    <row r="74" spans="1:8" ht="15" customHeight="1" x14ac:dyDescent="0.2">
      <c r="A74" s="623"/>
      <c r="B74" s="653"/>
      <c r="C74" s="56" t="s">
        <v>839</v>
      </c>
      <c r="D74" s="60" t="s">
        <v>53</v>
      </c>
      <c r="E74" s="161" t="s">
        <v>843</v>
      </c>
      <c r="F74" s="10"/>
      <c r="G74" s="16"/>
      <c r="H74" s="15" t="s">
        <v>1714</v>
      </c>
    </row>
    <row r="75" spans="1:8" ht="15" customHeight="1" x14ac:dyDescent="0.2">
      <c r="A75" s="623"/>
      <c r="B75" s="653"/>
      <c r="C75" s="102" t="s">
        <v>840</v>
      </c>
      <c r="D75" s="103" t="s">
        <v>53</v>
      </c>
      <c r="E75" s="162" t="s">
        <v>844</v>
      </c>
      <c r="F75" s="10"/>
      <c r="G75" s="16"/>
      <c r="H75" s="15" t="s">
        <v>1715</v>
      </c>
    </row>
    <row r="76" spans="1:8" ht="15" customHeight="1" x14ac:dyDescent="0.2">
      <c r="A76" s="623"/>
      <c r="B76" s="645" t="s">
        <v>445</v>
      </c>
      <c r="C76" s="64" t="s">
        <v>248</v>
      </c>
      <c r="D76" s="104" t="s">
        <v>53</v>
      </c>
      <c r="E76" s="163" t="s">
        <v>249</v>
      </c>
      <c r="F76" s="134"/>
      <c r="G76" s="16"/>
      <c r="H76" s="15" t="s">
        <v>1716</v>
      </c>
    </row>
    <row r="77" spans="1:8" ht="15" customHeight="1" x14ac:dyDescent="0.2">
      <c r="A77" s="623"/>
      <c r="B77" s="653"/>
      <c r="C77" s="64" t="s">
        <v>1768</v>
      </c>
      <c r="D77" s="101" t="s">
        <v>53</v>
      </c>
      <c r="E77" s="164" t="s">
        <v>1769</v>
      </c>
      <c r="F77" s="134"/>
      <c r="G77" s="16"/>
      <c r="H77" s="15" t="s">
        <v>1717</v>
      </c>
    </row>
    <row r="78" spans="1:8" ht="15" customHeight="1" x14ac:dyDescent="0.2">
      <c r="A78" s="623"/>
      <c r="B78" s="653"/>
      <c r="C78" s="64" t="s">
        <v>1770</v>
      </c>
      <c r="D78" s="101" t="s">
        <v>53</v>
      </c>
      <c r="E78" s="164" t="s">
        <v>1771</v>
      </c>
      <c r="F78" s="138"/>
      <c r="G78" s="16"/>
      <c r="H78" s="15" t="s">
        <v>1718</v>
      </c>
    </row>
    <row r="79" spans="1:8" ht="15" customHeight="1" x14ac:dyDescent="0.2">
      <c r="A79" s="623"/>
      <c r="B79" s="653"/>
      <c r="C79" s="64" t="s">
        <v>1772</v>
      </c>
      <c r="D79" s="101" t="s">
        <v>53</v>
      </c>
      <c r="E79" s="164" t="s">
        <v>1773</v>
      </c>
      <c r="F79" s="134"/>
      <c r="G79" s="16"/>
      <c r="H79" s="15" t="s">
        <v>1719</v>
      </c>
    </row>
    <row r="80" spans="1:8" ht="15" customHeight="1" x14ac:dyDescent="0.2">
      <c r="A80" s="623"/>
      <c r="B80" s="653"/>
      <c r="C80" s="64" t="s">
        <v>1774</v>
      </c>
      <c r="D80" s="101" t="s">
        <v>53</v>
      </c>
      <c r="E80" s="164" t="s">
        <v>1775</v>
      </c>
      <c r="F80" s="134"/>
      <c r="G80" s="16"/>
      <c r="H80" s="15" t="s">
        <v>1726</v>
      </c>
    </row>
    <row r="81" spans="1:8" ht="15" customHeight="1" x14ac:dyDescent="0.2">
      <c r="A81" s="623"/>
      <c r="B81" s="653"/>
      <c r="C81" s="64" t="s">
        <v>1776</v>
      </c>
      <c r="D81" s="101" t="s">
        <v>53</v>
      </c>
      <c r="E81" s="164" t="s">
        <v>1777</v>
      </c>
      <c r="F81" s="134"/>
      <c r="G81" s="16"/>
      <c r="H81" s="15" t="s">
        <v>1690</v>
      </c>
    </row>
    <row r="82" spans="1:8" ht="15" customHeight="1" x14ac:dyDescent="0.2">
      <c r="A82" s="623"/>
      <c r="B82" s="653"/>
      <c r="C82" s="64" t="s">
        <v>1778</v>
      </c>
      <c r="D82" s="101" t="s">
        <v>53</v>
      </c>
      <c r="E82" s="164" t="s">
        <v>1779</v>
      </c>
      <c r="F82" s="134"/>
      <c r="G82" s="16"/>
      <c r="H82" s="15" t="s">
        <v>1727</v>
      </c>
    </row>
    <row r="83" spans="1:8" ht="15" customHeight="1" x14ac:dyDescent="0.2">
      <c r="A83" s="623"/>
      <c r="B83" s="653"/>
      <c r="C83" s="64" t="s">
        <v>1780</v>
      </c>
      <c r="D83" s="101" t="s">
        <v>53</v>
      </c>
      <c r="E83" s="164" t="s">
        <v>1781</v>
      </c>
      <c r="F83" s="134"/>
      <c r="G83" s="16"/>
      <c r="H83" s="15" t="s">
        <v>1689</v>
      </c>
    </row>
    <row r="84" spans="1:8" ht="15" customHeight="1" x14ac:dyDescent="0.2">
      <c r="A84" s="623"/>
      <c r="B84" s="653"/>
      <c r="C84" s="64" t="s">
        <v>1782</v>
      </c>
      <c r="D84" s="101" t="s">
        <v>53</v>
      </c>
      <c r="E84" s="164" t="s">
        <v>1783</v>
      </c>
      <c r="F84" s="134"/>
      <c r="G84" s="16"/>
      <c r="H84" s="15" t="s">
        <v>1688</v>
      </c>
    </row>
    <row r="85" spans="1:8" ht="15" customHeight="1" x14ac:dyDescent="0.2">
      <c r="A85" s="623"/>
      <c r="B85" s="653"/>
      <c r="C85" s="64" t="s">
        <v>1784</v>
      </c>
      <c r="D85" s="101" t="s">
        <v>53</v>
      </c>
      <c r="E85" s="164" t="s">
        <v>1785</v>
      </c>
      <c r="F85" s="134"/>
      <c r="G85" s="16"/>
      <c r="H85" s="15" t="s">
        <v>1687</v>
      </c>
    </row>
    <row r="86" spans="1:8" ht="15" customHeight="1" x14ac:dyDescent="0.2">
      <c r="A86" s="623"/>
      <c r="B86" s="646"/>
      <c r="C86" s="64" t="s">
        <v>1786</v>
      </c>
      <c r="D86" s="105" t="s">
        <v>56</v>
      </c>
      <c r="E86" s="165" t="s">
        <v>1787</v>
      </c>
      <c r="F86" s="134"/>
      <c r="G86" s="16"/>
      <c r="H86" s="15" t="s">
        <v>1686</v>
      </c>
    </row>
    <row r="87" spans="1:8" ht="15" customHeight="1" x14ac:dyDescent="0.2">
      <c r="A87" s="623"/>
      <c r="B87" s="628" t="s">
        <v>462</v>
      </c>
      <c r="C87" s="56" t="s">
        <v>1728</v>
      </c>
      <c r="D87" s="60" t="s">
        <v>56</v>
      </c>
      <c r="E87" s="152" t="s">
        <v>444</v>
      </c>
      <c r="F87" s="134"/>
      <c r="G87" s="647" t="s">
        <v>340</v>
      </c>
      <c r="H87" s="17" t="s">
        <v>332</v>
      </c>
    </row>
    <row r="88" spans="1:8" ht="15" customHeight="1" x14ac:dyDescent="0.2">
      <c r="A88" s="623"/>
      <c r="B88" s="629"/>
      <c r="C88" s="64" t="s">
        <v>276</v>
      </c>
      <c r="D88" s="65" t="s">
        <v>56</v>
      </c>
      <c r="E88" s="164" t="s">
        <v>845</v>
      </c>
      <c r="F88" s="134"/>
      <c r="G88" s="648"/>
      <c r="H88" s="17" t="s">
        <v>333</v>
      </c>
    </row>
    <row r="89" spans="1:8" ht="15" customHeight="1" x14ac:dyDescent="0.2">
      <c r="A89" s="623"/>
      <c r="B89" s="629"/>
      <c r="C89" s="64" t="s">
        <v>277</v>
      </c>
      <c r="D89" s="66" t="s">
        <v>56</v>
      </c>
      <c r="E89" s="166" t="s">
        <v>846</v>
      </c>
      <c r="F89" s="134"/>
      <c r="G89" s="648"/>
      <c r="H89" s="17" t="s">
        <v>334</v>
      </c>
    </row>
    <row r="90" spans="1:8" ht="15" customHeight="1" x14ac:dyDescent="0.2">
      <c r="A90" s="623"/>
      <c r="B90" s="629"/>
      <c r="C90" s="64" t="s">
        <v>278</v>
      </c>
      <c r="D90" s="66" t="s">
        <v>56</v>
      </c>
      <c r="E90" s="166" t="s">
        <v>847</v>
      </c>
      <c r="F90" s="134"/>
      <c r="G90" s="648"/>
      <c r="H90" s="17" t="s">
        <v>335</v>
      </c>
    </row>
    <row r="91" spans="1:8" ht="15" customHeight="1" x14ac:dyDescent="0.2">
      <c r="A91" s="623"/>
      <c r="B91" s="629"/>
      <c r="C91" s="64" t="s">
        <v>279</v>
      </c>
      <c r="D91" s="66" t="s">
        <v>56</v>
      </c>
      <c r="E91" s="166" t="s">
        <v>848</v>
      </c>
      <c r="F91" s="134"/>
      <c r="G91" s="648"/>
      <c r="H91" s="17" t="s">
        <v>336</v>
      </c>
    </row>
    <row r="92" spans="1:8" ht="15" customHeight="1" x14ac:dyDescent="0.2">
      <c r="A92" s="623"/>
      <c r="B92" s="629"/>
      <c r="C92" s="64" t="s">
        <v>548</v>
      </c>
      <c r="D92" s="66" t="s">
        <v>56</v>
      </c>
      <c r="E92" s="164" t="s">
        <v>857</v>
      </c>
      <c r="F92" s="134"/>
      <c r="G92" s="648"/>
      <c r="H92" s="17" t="s">
        <v>337</v>
      </c>
    </row>
    <row r="93" spans="1:8" ht="15" customHeight="1" thickBot="1" x14ac:dyDescent="0.25">
      <c r="A93" s="624"/>
      <c r="B93" s="630"/>
      <c r="C93" s="169" t="s">
        <v>1827</v>
      </c>
      <c r="D93" s="170" t="s">
        <v>56</v>
      </c>
      <c r="E93" s="171" t="s">
        <v>1828</v>
      </c>
      <c r="F93" s="134"/>
      <c r="G93" s="648"/>
      <c r="H93" s="17" t="s">
        <v>338</v>
      </c>
    </row>
    <row r="94" spans="1:8" ht="15" customHeight="1" x14ac:dyDescent="0.2">
      <c r="A94" s="466"/>
      <c r="B94" s="467"/>
      <c r="C94" s="102"/>
      <c r="D94" s="468"/>
      <c r="E94" s="162"/>
      <c r="F94" s="134"/>
      <c r="G94" s="649"/>
      <c r="H94" s="17" t="s">
        <v>339</v>
      </c>
    </row>
    <row r="95" spans="1:8" ht="15" customHeight="1" thickBot="1" x14ac:dyDescent="0.25">
      <c r="A95" s="134"/>
      <c r="B95" s="68"/>
      <c r="C95" s="64" t="s">
        <v>1825</v>
      </c>
      <c r="D95" s="51" t="s">
        <v>55</v>
      </c>
      <c r="E95" s="164" t="s">
        <v>1824</v>
      </c>
      <c r="F95" s="134"/>
      <c r="G95" s="469"/>
      <c r="H95" s="470"/>
    </row>
    <row r="96" spans="1:8" ht="15" customHeight="1" x14ac:dyDescent="0.2">
      <c r="A96" s="625" t="s">
        <v>1972</v>
      </c>
      <c r="B96" s="642"/>
      <c r="C96" s="167" t="s">
        <v>1731</v>
      </c>
      <c r="D96" s="209"/>
      <c r="E96" s="210" t="s">
        <v>1732</v>
      </c>
      <c r="F96" s="134"/>
    </row>
    <row r="97" spans="1:6" s="96" customFormat="1" ht="15" customHeight="1" x14ac:dyDescent="0.2">
      <c r="A97" s="626"/>
      <c r="B97" s="643"/>
      <c r="C97" s="97" t="s">
        <v>1733</v>
      </c>
      <c r="D97" s="98"/>
      <c r="E97" s="168" t="s">
        <v>1734</v>
      </c>
      <c r="F97" s="11"/>
    </row>
    <row r="98" spans="1:6" s="96" customFormat="1" ht="15" customHeight="1" x14ac:dyDescent="0.2">
      <c r="A98" s="626"/>
      <c r="B98" s="643"/>
      <c r="C98" s="97" t="s">
        <v>1735</v>
      </c>
      <c r="D98" s="98"/>
      <c r="E98" s="168" t="s">
        <v>1736</v>
      </c>
      <c r="F98" s="11"/>
    </row>
    <row r="99" spans="1:6" s="96" customFormat="1" ht="15" customHeight="1" x14ac:dyDescent="0.2">
      <c r="A99" s="626"/>
      <c r="B99" s="643"/>
      <c r="C99" s="97" t="s">
        <v>1737</v>
      </c>
      <c r="D99" s="98"/>
      <c r="E99" s="168" t="s">
        <v>1738</v>
      </c>
      <c r="F99" s="11"/>
    </row>
    <row r="100" spans="1:6" s="96" customFormat="1" ht="15" customHeight="1" x14ac:dyDescent="0.2">
      <c r="A100" s="626"/>
      <c r="B100" s="643"/>
      <c r="C100" s="97" t="s">
        <v>1739</v>
      </c>
      <c r="D100" s="98"/>
      <c r="E100" s="168" t="s">
        <v>1740</v>
      </c>
      <c r="F100" s="11"/>
    </row>
    <row r="101" spans="1:6" s="96" customFormat="1" ht="15" customHeight="1" x14ac:dyDescent="0.2">
      <c r="A101" s="626"/>
      <c r="B101" s="643"/>
      <c r="C101" s="97" t="s">
        <v>1741</v>
      </c>
      <c r="D101" s="98"/>
      <c r="E101" s="168" t="s">
        <v>1742</v>
      </c>
      <c r="F101" s="11"/>
    </row>
    <row r="102" spans="1:6" s="96" customFormat="1" ht="15" customHeight="1" x14ac:dyDescent="0.2">
      <c r="A102" s="626"/>
      <c r="B102" s="643"/>
      <c r="C102" s="97" t="s">
        <v>1743</v>
      </c>
      <c r="D102" s="98"/>
      <c r="E102" s="168" t="s">
        <v>1744</v>
      </c>
      <c r="F102" s="11"/>
    </row>
    <row r="103" spans="1:6" s="96" customFormat="1" ht="15" customHeight="1" x14ac:dyDescent="0.2">
      <c r="A103" s="626"/>
      <c r="B103" s="643"/>
      <c r="C103" s="97" t="s">
        <v>1745</v>
      </c>
      <c r="D103" s="98"/>
      <c r="E103" s="168" t="s">
        <v>1746</v>
      </c>
      <c r="F103" s="11"/>
    </row>
    <row r="104" spans="1:6" s="96" customFormat="1" ht="15" customHeight="1" x14ac:dyDescent="0.2">
      <c r="A104" s="626"/>
      <c r="B104" s="643"/>
      <c r="C104" s="97" t="s">
        <v>1747</v>
      </c>
      <c r="D104" s="98"/>
      <c r="E104" s="168" t="s">
        <v>1748</v>
      </c>
      <c r="F104" s="11"/>
    </row>
    <row r="105" spans="1:6" s="96" customFormat="1" ht="15" customHeight="1" x14ac:dyDescent="0.2">
      <c r="A105" s="626"/>
      <c r="B105" s="643"/>
      <c r="C105" s="97" t="s">
        <v>1749</v>
      </c>
      <c r="D105" s="98"/>
      <c r="E105" s="168" t="s">
        <v>1750</v>
      </c>
      <c r="F105" s="11"/>
    </row>
    <row r="106" spans="1:6" s="96" customFormat="1" ht="15" customHeight="1" x14ac:dyDescent="0.2">
      <c r="A106" s="626"/>
      <c r="B106" s="643"/>
      <c r="C106" s="97" t="s">
        <v>1751</v>
      </c>
      <c r="D106" s="98"/>
      <c r="E106" s="168" t="s">
        <v>1752</v>
      </c>
      <c r="F106" s="11"/>
    </row>
    <row r="107" spans="1:6" s="96" customFormat="1" x14ac:dyDescent="0.2">
      <c r="A107" s="626"/>
      <c r="B107" s="643"/>
      <c r="C107" s="97" t="s">
        <v>1753</v>
      </c>
      <c r="D107" s="98"/>
      <c r="E107" s="168" t="s">
        <v>1754</v>
      </c>
      <c r="F107" s="11"/>
    </row>
    <row r="108" spans="1:6" s="96" customFormat="1" x14ac:dyDescent="0.2">
      <c r="A108" s="626"/>
      <c r="B108" s="643"/>
      <c r="C108" s="97" t="s">
        <v>1755</v>
      </c>
      <c r="D108" s="99"/>
      <c r="E108" s="168" t="s">
        <v>1756</v>
      </c>
      <c r="F108" s="11"/>
    </row>
    <row r="109" spans="1:6" s="96" customFormat="1" ht="13.5" thickBot="1" x14ac:dyDescent="0.25">
      <c r="A109" s="627"/>
      <c r="B109" s="644"/>
      <c r="C109" s="211" t="s">
        <v>1757</v>
      </c>
      <c r="D109" s="212"/>
      <c r="E109" s="213" t="s">
        <v>1758</v>
      </c>
      <c r="F109" s="11"/>
    </row>
    <row r="110" spans="1:6" s="96" customFormat="1" x14ac:dyDescent="0.2">
      <c r="A110" s="21"/>
      <c r="B110" s="69"/>
      <c r="C110" s="33"/>
      <c r="D110" s="33"/>
      <c r="E110" s="33"/>
      <c r="F110" s="11"/>
    </row>
    <row r="111" spans="1:6" s="96" customFormat="1" x14ac:dyDescent="0.2">
      <c r="A111" s="21"/>
      <c r="B111" s="69"/>
      <c r="C111" s="33"/>
      <c r="D111" s="33"/>
      <c r="E111" s="33"/>
      <c r="F111" s="11"/>
    </row>
    <row r="112" spans="1:6" x14ac:dyDescent="0.2">
      <c r="F112" s="11"/>
    </row>
    <row r="123" ht="24" customHeight="1" x14ac:dyDescent="0.2"/>
  </sheetData>
  <sheetProtection password="C90B" sheet="1" objects="1" scenarios="1" formatCells="0" formatColumns="0" formatRows="0"/>
  <customSheetViews>
    <customSheetView guid="{D5B14F2C-2005-4A46-8CC9-D91764B00F08}" scale="120" showPageBreaks="1" printArea="1" hiddenColumns="1" topLeftCell="A40">
      <selection activeCell="B55" sqref="B55:D56"/>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20" showPageBreaks="1" printArea="1" hiddenColumns="1" topLeftCell="A85">
      <selection activeCell="E65" sqref="E65"/>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2"/>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s>
  <mergeCells count="28">
    <mergeCell ref="G87:G94"/>
    <mergeCell ref="B44:B45"/>
    <mergeCell ref="B54:B55"/>
    <mergeCell ref="B57:B60"/>
    <mergeCell ref="B61:B65"/>
    <mergeCell ref="B66:B69"/>
    <mergeCell ref="B72:B75"/>
    <mergeCell ref="B76:B86"/>
    <mergeCell ref="B87:B93"/>
    <mergeCell ref="B46:B53"/>
    <mergeCell ref="E34:E37"/>
    <mergeCell ref="E38:E40"/>
    <mergeCell ref="B41:B43"/>
    <mergeCell ref="E41:E43"/>
    <mergeCell ref="B96:B109"/>
    <mergeCell ref="B70:B71"/>
    <mergeCell ref="E4:E7"/>
    <mergeCell ref="E12:E15"/>
    <mergeCell ref="B17:B26"/>
    <mergeCell ref="E17:E18"/>
    <mergeCell ref="E22:E25"/>
    <mergeCell ref="A4:A33"/>
    <mergeCell ref="A96:A109"/>
    <mergeCell ref="B27:B33"/>
    <mergeCell ref="B4:B16"/>
    <mergeCell ref="B34:B40"/>
    <mergeCell ref="A54:A93"/>
    <mergeCell ref="A34:A53"/>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3"/>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tabColor indexed="15"/>
    <pageSetUpPr fitToPage="1"/>
  </sheetPr>
  <dimension ref="A1:Q512"/>
  <sheetViews>
    <sheetView topLeftCell="A446" zoomScaleNormal="100" workbookViewId="0">
      <selection activeCell="D23" sqref="D23"/>
    </sheetView>
  </sheetViews>
  <sheetFormatPr baseColWidth="10" defaultColWidth="10.85546875" defaultRowHeight="12.75" x14ac:dyDescent="0.2"/>
  <cols>
    <col min="1" max="1" width="10.42578125" style="119"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 width="10.85546875" style="74"/>
    <col min="17" max="17" width="48" style="74" customWidth="1"/>
    <col min="18" max="16384" width="10.85546875" style="74"/>
  </cols>
  <sheetData>
    <row r="1" spans="1:17" ht="128.25" customHeight="1" x14ac:dyDescent="0.2">
      <c r="D1" s="225" t="s">
        <v>2028</v>
      </c>
      <c r="F1" s="71"/>
      <c r="G1" s="71"/>
      <c r="H1" s="71"/>
      <c r="I1" s="71"/>
      <c r="J1" s="72"/>
      <c r="K1" s="73"/>
      <c r="L1" s="73"/>
    </row>
    <row r="2" spans="1:17" x14ac:dyDescent="0.2">
      <c r="A2" s="6" t="s">
        <v>1808</v>
      </c>
      <c r="B2" s="6" t="s">
        <v>862</v>
      </c>
      <c r="C2" s="6" t="s">
        <v>608</v>
      </c>
      <c r="D2" s="7" t="s">
        <v>717</v>
      </c>
      <c r="E2" s="67"/>
      <c r="F2" s="75" t="s">
        <v>862</v>
      </c>
      <c r="G2" s="7" t="s">
        <v>608</v>
      </c>
      <c r="H2" s="7" t="s">
        <v>717</v>
      </c>
      <c r="I2" s="76"/>
      <c r="J2" s="75"/>
      <c r="K2" s="7" t="s">
        <v>608</v>
      </c>
      <c r="L2" s="7" t="s">
        <v>150</v>
      </c>
      <c r="Q2" s="82"/>
    </row>
    <row r="3" spans="1:17" s="67" customFormat="1" x14ac:dyDescent="0.2">
      <c r="A3" s="120"/>
      <c r="B3" s="2"/>
      <c r="C3" s="2"/>
      <c r="D3" s="77"/>
      <c r="F3" s="75" t="s">
        <v>547</v>
      </c>
      <c r="G3" s="7"/>
      <c r="H3" s="7"/>
      <c r="I3" s="78"/>
      <c r="J3" s="79" t="s">
        <v>865</v>
      </c>
      <c r="K3" s="80" t="s">
        <v>223</v>
      </c>
      <c r="L3" s="81" t="s">
        <v>1766</v>
      </c>
      <c r="Q3" s="82"/>
    </row>
    <row r="4" spans="1:17" s="67" customFormat="1" x14ac:dyDescent="0.2">
      <c r="A4" s="122" t="s">
        <v>2027</v>
      </c>
      <c r="B4" s="82" t="s">
        <v>1062</v>
      </c>
      <c r="C4" s="84"/>
      <c r="D4" s="77" t="s">
        <v>1063</v>
      </c>
      <c r="F4" s="83" t="s">
        <v>222</v>
      </c>
      <c r="G4" s="4" t="s">
        <v>221</v>
      </c>
      <c r="H4" s="77" t="s">
        <v>867</v>
      </c>
      <c r="I4" s="78"/>
      <c r="J4" s="82" t="s">
        <v>718</v>
      </c>
      <c r="K4" s="82" t="s">
        <v>390</v>
      </c>
      <c r="L4" s="82" t="s">
        <v>868</v>
      </c>
      <c r="Q4" s="82"/>
    </row>
    <row r="5" spans="1:17" s="67" customFormat="1" x14ac:dyDescent="0.2">
      <c r="A5" s="122" t="s">
        <v>2027</v>
      </c>
      <c r="B5" s="82" t="s">
        <v>1088</v>
      </c>
      <c r="C5" s="8" t="s">
        <v>1500</v>
      </c>
      <c r="D5" s="77" t="s">
        <v>1653</v>
      </c>
      <c r="F5" s="82" t="s">
        <v>610</v>
      </c>
      <c r="G5" s="82" t="s">
        <v>609</v>
      </c>
      <c r="H5" s="82" t="s">
        <v>870</v>
      </c>
      <c r="I5" s="78"/>
      <c r="J5" s="82" t="s">
        <v>871</v>
      </c>
      <c r="K5" s="82" t="s">
        <v>872</v>
      </c>
      <c r="L5" s="82" t="s">
        <v>873</v>
      </c>
      <c r="Q5" s="82"/>
    </row>
    <row r="6" spans="1:17" s="67" customFormat="1" x14ac:dyDescent="0.2">
      <c r="A6" s="122" t="s">
        <v>2027</v>
      </c>
      <c r="B6" s="82" t="s">
        <v>1091</v>
      </c>
      <c r="C6" s="8" t="s">
        <v>1503</v>
      </c>
      <c r="D6" s="77" t="s">
        <v>1645</v>
      </c>
      <c r="F6" s="82" t="s">
        <v>612</v>
      </c>
      <c r="G6" s="82" t="s">
        <v>611</v>
      </c>
      <c r="H6" s="82" t="s">
        <v>875</v>
      </c>
      <c r="I6" s="78"/>
      <c r="J6" s="2" t="s">
        <v>1663</v>
      </c>
      <c r="K6" s="8" t="s">
        <v>1662</v>
      </c>
      <c r="L6" s="77" t="s">
        <v>1663</v>
      </c>
      <c r="Q6" s="82"/>
    </row>
    <row r="7" spans="1:17" s="67" customFormat="1" x14ac:dyDescent="0.2">
      <c r="A7" s="122" t="s">
        <v>2027</v>
      </c>
      <c r="B7" s="82" t="s">
        <v>1097</v>
      </c>
      <c r="C7" s="8" t="s">
        <v>1506</v>
      </c>
      <c r="D7" s="77" t="s">
        <v>1654</v>
      </c>
      <c r="F7" s="82" t="s">
        <v>614</v>
      </c>
      <c r="G7" s="82" t="s">
        <v>613</v>
      </c>
      <c r="H7" s="82" t="s">
        <v>879</v>
      </c>
      <c r="I7" s="78"/>
      <c r="J7" s="2" t="s">
        <v>876</v>
      </c>
      <c r="K7" s="8" t="s">
        <v>246</v>
      </c>
      <c r="L7" s="77" t="s">
        <v>877</v>
      </c>
      <c r="Q7" s="82"/>
    </row>
    <row r="8" spans="1:17" s="67" customFormat="1" x14ac:dyDescent="0.2">
      <c r="A8" s="122" t="s">
        <v>2027</v>
      </c>
      <c r="B8" s="82" t="s">
        <v>1103</v>
      </c>
      <c r="C8" s="8" t="s">
        <v>1507</v>
      </c>
      <c r="D8" s="77" t="s">
        <v>1643</v>
      </c>
      <c r="F8" s="82" t="s">
        <v>210</v>
      </c>
      <c r="G8" s="82" t="s">
        <v>209</v>
      </c>
      <c r="H8" s="82" t="s">
        <v>869</v>
      </c>
      <c r="I8" s="78"/>
      <c r="J8" s="2" t="s">
        <v>850</v>
      </c>
      <c r="K8" s="82" t="s">
        <v>360</v>
      </c>
      <c r="L8" s="77" t="s">
        <v>880</v>
      </c>
      <c r="Q8" s="82"/>
    </row>
    <row r="9" spans="1:17" s="67" customFormat="1" x14ac:dyDescent="0.2">
      <c r="A9" s="122" t="s">
        <v>2027</v>
      </c>
      <c r="B9" s="82" t="s">
        <v>1113</v>
      </c>
      <c r="C9" s="8" t="s">
        <v>1509</v>
      </c>
      <c r="D9" s="77" t="s">
        <v>1639</v>
      </c>
      <c r="F9" s="82" t="s">
        <v>737</v>
      </c>
      <c r="G9" s="82" t="s">
        <v>21</v>
      </c>
      <c r="H9" s="82" t="s">
        <v>883</v>
      </c>
      <c r="I9" s="78"/>
      <c r="J9" s="2" t="s">
        <v>799</v>
      </c>
      <c r="K9" s="82" t="s">
        <v>388</v>
      </c>
      <c r="L9" s="77" t="s">
        <v>808</v>
      </c>
      <c r="Q9" s="82"/>
    </row>
    <row r="10" spans="1:17" s="67" customFormat="1" x14ac:dyDescent="0.2">
      <c r="A10" s="122" t="s">
        <v>2027</v>
      </c>
      <c r="B10" s="82" t="s">
        <v>1127</v>
      </c>
      <c r="C10" s="8" t="s">
        <v>1513</v>
      </c>
      <c r="D10" s="77" t="s">
        <v>1646</v>
      </c>
      <c r="F10" s="82" t="s">
        <v>616</v>
      </c>
      <c r="G10" s="82" t="s">
        <v>615</v>
      </c>
      <c r="H10" s="77" t="s">
        <v>885</v>
      </c>
      <c r="I10" s="78"/>
      <c r="J10" s="82" t="s">
        <v>723</v>
      </c>
      <c r="K10" s="82" t="s">
        <v>389</v>
      </c>
      <c r="L10" s="82" t="s">
        <v>756</v>
      </c>
      <c r="Q10" s="82"/>
    </row>
    <row r="11" spans="1:17" s="67" customFormat="1" x14ac:dyDescent="0.2">
      <c r="A11" s="122" t="s">
        <v>2027</v>
      </c>
      <c r="B11" s="82" t="s">
        <v>1132</v>
      </c>
      <c r="C11" s="8" t="s">
        <v>1514</v>
      </c>
      <c r="D11" s="77" t="s">
        <v>1641</v>
      </c>
      <c r="F11" s="83" t="s">
        <v>783</v>
      </c>
      <c r="G11" s="4" t="s">
        <v>546</v>
      </c>
      <c r="H11" s="77" t="s">
        <v>888</v>
      </c>
      <c r="I11" s="78"/>
      <c r="J11" s="2" t="s">
        <v>851</v>
      </c>
      <c r="K11" s="82" t="s">
        <v>11</v>
      </c>
      <c r="L11" s="77" t="s">
        <v>886</v>
      </c>
      <c r="Q11" s="82"/>
    </row>
    <row r="12" spans="1:17" s="67" customFormat="1" x14ac:dyDescent="0.2">
      <c r="A12" s="122" t="s">
        <v>2027</v>
      </c>
      <c r="B12" s="82" t="s">
        <v>1147</v>
      </c>
      <c r="C12" s="8" t="s">
        <v>1517</v>
      </c>
      <c r="D12" s="77" t="s">
        <v>1148</v>
      </c>
      <c r="F12" s="82" t="s">
        <v>738</v>
      </c>
      <c r="G12" s="82" t="s">
        <v>892</v>
      </c>
      <c r="H12" s="82" t="s">
        <v>1623</v>
      </c>
      <c r="I12" s="78"/>
      <c r="J12" s="2" t="s">
        <v>852</v>
      </c>
      <c r="K12" s="82" t="s">
        <v>541</v>
      </c>
      <c r="L12" s="77" t="s">
        <v>884</v>
      </c>
      <c r="Q12" s="82"/>
    </row>
    <row r="13" spans="1:17" s="67" customFormat="1" x14ac:dyDescent="0.2">
      <c r="A13" s="122" t="s">
        <v>2027</v>
      </c>
      <c r="B13" s="82" t="s">
        <v>1153</v>
      </c>
      <c r="C13" s="82"/>
      <c r="D13" s="77" t="s">
        <v>1154</v>
      </c>
      <c r="F13" s="83" t="s">
        <v>212</v>
      </c>
      <c r="G13" s="4" t="s">
        <v>2022</v>
      </c>
      <c r="H13" s="77" t="s">
        <v>894</v>
      </c>
      <c r="I13" s="78"/>
      <c r="J13" s="2" t="s">
        <v>24</v>
      </c>
      <c r="K13" s="82" t="s">
        <v>23</v>
      </c>
      <c r="L13" s="77" t="s">
        <v>895</v>
      </c>
      <c r="Q13" s="82"/>
    </row>
    <row r="14" spans="1:17" s="67" customFormat="1" x14ac:dyDescent="0.2">
      <c r="A14" s="122" t="s">
        <v>2027</v>
      </c>
      <c r="B14" s="82" t="s">
        <v>1157</v>
      </c>
      <c r="C14" s="82"/>
      <c r="D14" s="77" t="s">
        <v>1158</v>
      </c>
      <c r="F14" s="82" t="s">
        <v>214</v>
      </c>
      <c r="G14" s="82" t="s">
        <v>213</v>
      </c>
      <c r="H14" s="82" t="s">
        <v>898</v>
      </c>
      <c r="I14" s="78"/>
      <c r="J14" s="2" t="s">
        <v>899</v>
      </c>
      <c r="K14" s="82" t="s">
        <v>36</v>
      </c>
      <c r="L14" s="77" t="s">
        <v>900</v>
      </c>
      <c r="Q14" s="82"/>
    </row>
    <row r="15" spans="1:17" s="67" customFormat="1" x14ac:dyDescent="0.2">
      <c r="A15" s="122" t="s">
        <v>2027</v>
      </c>
      <c r="B15" s="82" t="s">
        <v>1173</v>
      </c>
      <c r="C15" s="82"/>
      <c r="D15" s="77" t="s">
        <v>1174</v>
      </c>
      <c r="F15" s="82" t="s">
        <v>579</v>
      </c>
      <c r="G15" s="84" t="s">
        <v>195</v>
      </c>
      <c r="H15" s="77" t="s">
        <v>902</v>
      </c>
      <c r="I15" s="78"/>
      <c r="J15" s="82" t="s">
        <v>903</v>
      </c>
      <c r="K15" s="82" t="s">
        <v>904</v>
      </c>
      <c r="L15" s="82" t="s">
        <v>1573</v>
      </c>
      <c r="Q15" s="82"/>
    </row>
    <row r="16" spans="1:17" s="67" customFormat="1" x14ac:dyDescent="0.2">
      <c r="A16" s="122" t="s">
        <v>2027</v>
      </c>
      <c r="B16" s="82" t="s">
        <v>1182</v>
      </c>
      <c r="C16" s="82"/>
      <c r="D16" s="82" t="s">
        <v>1183</v>
      </c>
      <c r="F16" s="82" t="s">
        <v>216</v>
      </c>
      <c r="G16" s="82" t="s">
        <v>215</v>
      </c>
      <c r="H16" s="77" t="s">
        <v>906</v>
      </c>
      <c r="I16" s="78"/>
      <c r="J16" s="2" t="s">
        <v>907</v>
      </c>
      <c r="K16" s="82" t="s">
        <v>386</v>
      </c>
      <c r="L16" s="77" t="s">
        <v>908</v>
      </c>
      <c r="Q16" s="82"/>
    </row>
    <row r="17" spans="1:17" s="67" customFormat="1" x14ac:dyDescent="0.2">
      <c r="A17" s="122" t="s">
        <v>2027</v>
      </c>
      <c r="B17" s="82" t="s">
        <v>1184</v>
      </c>
      <c r="C17" s="82" t="s">
        <v>682</v>
      </c>
      <c r="D17" s="77" t="s">
        <v>1596</v>
      </c>
      <c r="F17" s="82" t="s">
        <v>218</v>
      </c>
      <c r="G17" s="82" t="s">
        <v>217</v>
      </c>
      <c r="H17" s="82" t="s">
        <v>909</v>
      </c>
      <c r="I17" s="78"/>
      <c r="J17" s="82" t="s">
        <v>730</v>
      </c>
      <c r="K17" s="82" t="s">
        <v>481</v>
      </c>
      <c r="L17" s="82" t="s">
        <v>910</v>
      </c>
      <c r="Q17" s="82"/>
    </row>
    <row r="18" spans="1:17" s="67" customFormat="1" x14ac:dyDescent="0.2">
      <c r="A18" s="122" t="s">
        <v>2027</v>
      </c>
      <c r="B18" s="82" t="s">
        <v>954</v>
      </c>
      <c r="C18" s="85" t="s">
        <v>112</v>
      </c>
      <c r="D18" s="82" t="s">
        <v>775</v>
      </c>
      <c r="F18" s="82" t="s">
        <v>778</v>
      </c>
      <c r="G18" s="82" t="s">
        <v>186</v>
      </c>
      <c r="H18" s="77" t="s">
        <v>817</v>
      </c>
      <c r="I18" s="78"/>
      <c r="J18" s="2" t="s">
        <v>483</v>
      </c>
      <c r="K18" s="82" t="s">
        <v>37</v>
      </c>
      <c r="L18" s="77" t="s">
        <v>887</v>
      </c>
      <c r="Q18" s="82"/>
    </row>
    <row r="19" spans="1:17" s="67" customFormat="1" x14ac:dyDescent="0.2">
      <c r="A19" s="122" t="s">
        <v>2027</v>
      </c>
      <c r="B19" s="82" t="s">
        <v>988</v>
      </c>
      <c r="C19" s="85" t="s">
        <v>120</v>
      </c>
      <c r="D19" s="82" t="s">
        <v>1561</v>
      </c>
      <c r="F19" s="82" t="s">
        <v>184</v>
      </c>
      <c r="G19" s="82" t="s">
        <v>183</v>
      </c>
      <c r="H19" s="77" t="s">
        <v>818</v>
      </c>
      <c r="I19" s="78"/>
      <c r="J19" s="2" t="s">
        <v>39</v>
      </c>
      <c r="K19" s="82" t="s">
        <v>38</v>
      </c>
      <c r="L19" s="77" t="s">
        <v>913</v>
      </c>
      <c r="Q19" s="82"/>
    </row>
    <row r="20" spans="1:17" s="67" customFormat="1" x14ac:dyDescent="0.2">
      <c r="A20" s="122" t="s">
        <v>2027</v>
      </c>
      <c r="B20" s="82" t="s">
        <v>488</v>
      </c>
      <c r="C20" s="82" t="s">
        <v>487</v>
      </c>
      <c r="D20" s="82" t="s">
        <v>760</v>
      </c>
      <c r="F20" s="82" t="s">
        <v>785</v>
      </c>
      <c r="G20" s="82" t="s">
        <v>185</v>
      </c>
      <c r="H20" s="77" t="s">
        <v>818</v>
      </c>
      <c r="I20" s="78"/>
      <c r="J20" s="82" t="s">
        <v>484</v>
      </c>
      <c r="K20" s="82" t="s">
        <v>40</v>
      </c>
      <c r="L20" s="82" t="s">
        <v>916</v>
      </c>
      <c r="Q20" s="82"/>
    </row>
    <row r="21" spans="1:17" s="67" customFormat="1" x14ac:dyDescent="0.2">
      <c r="A21" s="122" t="s">
        <v>2027</v>
      </c>
      <c r="B21" s="82" t="s">
        <v>723</v>
      </c>
      <c r="C21" s="82" t="s">
        <v>389</v>
      </c>
      <c r="D21" s="82" t="s">
        <v>756</v>
      </c>
      <c r="F21" s="82" t="s">
        <v>220</v>
      </c>
      <c r="G21" s="82" t="s">
        <v>219</v>
      </c>
      <c r="H21" s="82" t="s">
        <v>919</v>
      </c>
      <c r="I21" s="78"/>
      <c r="J21" s="82" t="s">
        <v>735</v>
      </c>
      <c r="K21" s="82" t="s">
        <v>743</v>
      </c>
      <c r="L21" s="82" t="s">
        <v>920</v>
      </c>
      <c r="Q21" s="82"/>
    </row>
    <row r="22" spans="1:17" s="67" customFormat="1" x14ac:dyDescent="0.2">
      <c r="A22" s="122" t="s">
        <v>2027</v>
      </c>
      <c r="B22" s="82" t="s">
        <v>725</v>
      </c>
      <c r="C22" s="82" t="s">
        <v>739</v>
      </c>
      <c r="D22" s="82" t="s">
        <v>1592</v>
      </c>
      <c r="F22" s="83" t="s">
        <v>776</v>
      </c>
      <c r="G22" s="4" t="s">
        <v>208</v>
      </c>
      <c r="H22" s="77" t="s">
        <v>923</v>
      </c>
      <c r="I22" s="78"/>
      <c r="J22" s="2" t="s">
        <v>511</v>
      </c>
      <c r="K22" s="82" t="s">
        <v>291</v>
      </c>
      <c r="L22" s="77" t="s">
        <v>924</v>
      </c>
      <c r="Q22" s="82"/>
    </row>
    <row r="23" spans="1:17" s="67" customFormat="1" x14ac:dyDescent="0.2">
      <c r="A23" s="122" t="s">
        <v>2027</v>
      </c>
      <c r="B23" s="82" t="s">
        <v>726</v>
      </c>
      <c r="C23" s="82" t="s">
        <v>346</v>
      </c>
      <c r="D23" s="82" t="s">
        <v>1593</v>
      </c>
      <c r="F23" s="82" t="s">
        <v>620</v>
      </c>
      <c r="G23" s="82" t="s">
        <v>619</v>
      </c>
      <c r="H23" s="77" t="s">
        <v>927</v>
      </c>
      <c r="I23" s="78"/>
      <c r="J23" s="2" t="s">
        <v>514</v>
      </c>
      <c r="K23" s="82" t="s">
        <v>512</v>
      </c>
      <c r="L23" s="77" t="s">
        <v>928</v>
      </c>
      <c r="Q23" s="82"/>
    </row>
    <row r="24" spans="1:17" s="67" customFormat="1" x14ac:dyDescent="0.2">
      <c r="A24" s="122" t="s">
        <v>2027</v>
      </c>
      <c r="B24" s="82" t="s">
        <v>1354</v>
      </c>
      <c r="C24" s="82"/>
      <c r="D24" s="82" t="s">
        <v>1355</v>
      </c>
      <c r="F24" s="79" t="s">
        <v>930</v>
      </c>
      <c r="G24" s="80" t="s">
        <v>223</v>
      </c>
      <c r="H24" s="81" t="s">
        <v>931</v>
      </c>
      <c r="I24" s="78"/>
      <c r="J24" s="2" t="s">
        <v>782</v>
      </c>
      <c r="K24" s="82" t="s">
        <v>101</v>
      </c>
      <c r="L24" s="77" t="s">
        <v>813</v>
      </c>
      <c r="Q24" s="82"/>
    </row>
    <row r="25" spans="1:17" s="67" customFormat="1" x14ac:dyDescent="0.2">
      <c r="A25" s="122" t="s">
        <v>2027</v>
      </c>
      <c r="B25" s="82" t="s">
        <v>903</v>
      </c>
      <c r="C25" s="82" t="s">
        <v>904</v>
      </c>
      <c r="D25" s="82" t="s">
        <v>1573</v>
      </c>
      <c r="F25" s="82" t="s">
        <v>933</v>
      </c>
      <c r="G25" s="82" t="s">
        <v>934</v>
      </c>
      <c r="H25" s="82" t="s">
        <v>1626</v>
      </c>
      <c r="I25" s="78"/>
      <c r="J25" s="2" t="s">
        <v>802</v>
      </c>
      <c r="K25" s="82" t="s">
        <v>102</v>
      </c>
      <c r="L25" s="77" t="s">
        <v>1562</v>
      </c>
      <c r="Q25" s="82"/>
    </row>
    <row r="26" spans="1:17" s="67" customFormat="1" x14ac:dyDescent="0.2">
      <c r="A26" s="122" t="s">
        <v>2027</v>
      </c>
      <c r="B26" s="82" t="s">
        <v>170</v>
      </c>
      <c r="C26" s="82" t="s">
        <v>25</v>
      </c>
      <c r="D26" s="82" t="s">
        <v>1050</v>
      </c>
      <c r="F26" s="82" t="s">
        <v>936</v>
      </c>
      <c r="G26" s="85" t="s">
        <v>426</v>
      </c>
      <c r="H26" s="82" t="s">
        <v>937</v>
      </c>
      <c r="I26" s="78"/>
      <c r="J26" s="82" t="s">
        <v>938</v>
      </c>
      <c r="K26" s="82" t="s">
        <v>939</v>
      </c>
      <c r="L26" s="82" t="s">
        <v>940</v>
      </c>
      <c r="Q26" s="82"/>
    </row>
    <row r="27" spans="1:17" s="67" customFormat="1" x14ac:dyDescent="0.2">
      <c r="A27" s="122" t="s">
        <v>2027</v>
      </c>
      <c r="B27" s="82" t="s">
        <v>730</v>
      </c>
      <c r="C27" s="82" t="s">
        <v>481</v>
      </c>
      <c r="D27" s="82" t="s">
        <v>910</v>
      </c>
      <c r="F27" s="8" t="s">
        <v>1475</v>
      </c>
      <c r="G27" s="8" t="s">
        <v>1476</v>
      </c>
      <c r="H27" s="9" t="s">
        <v>1477</v>
      </c>
      <c r="I27" s="78"/>
      <c r="J27" s="2" t="s">
        <v>855</v>
      </c>
      <c r="K27" s="82" t="s">
        <v>106</v>
      </c>
      <c r="L27" s="77" t="s">
        <v>941</v>
      </c>
      <c r="Q27" s="82"/>
    </row>
    <row r="28" spans="1:17" s="67" customFormat="1" x14ac:dyDescent="0.2">
      <c r="A28" s="122" t="s">
        <v>2027</v>
      </c>
      <c r="B28" s="82" t="s">
        <v>484</v>
      </c>
      <c r="C28" s="82" t="s">
        <v>40</v>
      </c>
      <c r="D28" s="82" t="s">
        <v>916</v>
      </c>
      <c r="F28" s="82" t="s">
        <v>874</v>
      </c>
      <c r="G28" s="82" t="s">
        <v>427</v>
      </c>
      <c r="H28" s="77" t="s">
        <v>1550</v>
      </c>
      <c r="I28" s="78"/>
      <c r="J28" s="2" t="s">
        <v>854</v>
      </c>
      <c r="K28" s="82" t="s">
        <v>103</v>
      </c>
      <c r="L28" s="77" t="s">
        <v>911</v>
      </c>
      <c r="Q28" s="82"/>
    </row>
    <row r="29" spans="1:17" s="67" customFormat="1" x14ac:dyDescent="0.2">
      <c r="A29" s="122" t="s">
        <v>2027</v>
      </c>
      <c r="B29" s="82" t="s">
        <v>735</v>
      </c>
      <c r="C29" s="82" t="s">
        <v>743</v>
      </c>
      <c r="D29" s="82" t="s">
        <v>920</v>
      </c>
      <c r="F29" s="82" t="s">
        <v>878</v>
      </c>
      <c r="G29" s="82" t="s">
        <v>107</v>
      </c>
      <c r="H29" s="77" t="s">
        <v>1568</v>
      </c>
      <c r="I29" s="78"/>
      <c r="J29" s="2" t="s">
        <v>944</v>
      </c>
      <c r="K29" s="82" t="s">
        <v>105</v>
      </c>
      <c r="L29" s="77" t="s">
        <v>1541</v>
      </c>
      <c r="Q29" s="82"/>
    </row>
    <row r="30" spans="1:17" s="67" customFormat="1" x14ac:dyDescent="0.2">
      <c r="A30" s="122" t="s">
        <v>2027</v>
      </c>
      <c r="B30" s="82" t="s">
        <v>1053</v>
      </c>
      <c r="C30" s="82" t="s">
        <v>1054</v>
      </c>
      <c r="D30" s="82" t="s">
        <v>1055</v>
      </c>
      <c r="F30" s="82" t="s">
        <v>942</v>
      </c>
      <c r="G30" s="82" t="s">
        <v>428</v>
      </c>
      <c r="H30" s="77" t="s">
        <v>1539</v>
      </c>
      <c r="I30" s="78"/>
      <c r="J30" s="2" t="s">
        <v>805</v>
      </c>
      <c r="K30" s="82" t="s">
        <v>513</v>
      </c>
      <c r="L30" s="77" t="s">
        <v>814</v>
      </c>
      <c r="Q30" s="2"/>
    </row>
    <row r="31" spans="1:17" s="67" customFormat="1" x14ac:dyDescent="0.2">
      <c r="A31" s="122" t="s">
        <v>2027</v>
      </c>
      <c r="B31" s="82" t="s">
        <v>727</v>
      </c>
      <c r="C31" s="82" t="s">
        <v>393</v>
      </c>
      <c r="D31" s="82" t="s">
        <v>1598</v>
      </c>
      <c r="F31" s="8" t="s">
        <v>1467</v>
      </c>
      <c r="G31" s="8" t="s">
        <v>1468</v>
      </c>
      <c r="H31" s="82" t="s">
        <v>1469</v>
      </c>
      <c r="I31" s="78"/>
      <c r="J31" s="2" t="s">
        <v>85</v>
      </c>
      <c r="K31" s="82" t="s">
        <v>605</v>
      </c>
      <c r="L31" s="77" t="s">
        <v>912</v>
      </c>
      <c r="Q31" s="82"/>
    </row>
    <row r="32" spans="1:17" s="67" customFormat="1" x14ac:dyDescent="0.2">
      <c r="A32" s="120" t="s">
        <v>2027</v>
      </c>
      <c r="B32" s="2" t="s">
        <v>896</v>
      </c>
      <c r="C32" s="82" t="s">
        <v>422</v>
      </c>
      <c r="D32" s="77" t="s">
        <v>897</v>
      </c>
      <c r="F32" s="82" t="s">
        <v>947</v>
      </c>
      <c r="G32" s="82" t="s">
        <v>117</v>
      </c>
      <c r="H32" s="77" t="s">
        <v>1609</v>
      </c>
      <c r="I32" s="78"/>
      <c r="J32" s="2" t="s">
        <v>409</v>
      </c>
      <c r="K32" s="82" t="s">
        <v>408</v>
      </c>
      <c r="L32" s="77" t="s">
        <v>1621</v>
      </c>
      <c r="Q32" s="82"/>
    </row>
    <row r="33" spans="1:17" s="67" customFormat="1" x14ac:dyDescent="0.2">
      <c r="A33" s="122" t="s">
        <v>2027</v>
      </c>
      <c r="B33" s="82" t="s">
        <v>154</v>
      </c>
      <c r="C33" s="82" t="s">
        <v>392</v>
      </c>
      <c r="D33" s="82" t="s">
        <v>751</v>
      </c>
      <c r="F33" s="82" t="s">
        <v>949</v>
      </c>
      <c r="G33" s="82" t="s">
        <v>110</v>
      </c>
      <c r="H33" s="77" t="s">
        <v>1586</v>
      </c>
      <c r="I33" s="78"/>
      <c r="J33" s="2" t="s">
        <v>914</v>
      </c>
      <c r="K33" s="82" t="s">
        <v>692</v>
      </c>
      <c r="L33" s="77" t="s">
        <v>915</v>
      </c>
      <c r="Q33" s="2"/>
    </row>
    <row r="34" spans="1:17" s="67" customFormat="1" x14ac:dyDescent="0.2">
      <c r="A34" s="122" t="s">
        <v>2027</v>
      </c>
      <c r="B34" s="82" t="s">
        <v>156</v>
      </c>
      <c r="C34" s="82" t="s">
        <v>394</v>
      </c>
      <c r="D34" s="82" t="s">
        <v>755</v>
      </c>
      <c r="F34" s="82" t="s">
        <v>951</v>
      </c>
      <c r="G34" s="82" t="s">
        <v>111</v>
      </c>
      <c r="H34" s="77" t="s">
        <v>952</v>
      </c>
      <c r="I34" s="78"/>
      <c r="J34" s="82" t="s">
        <v>533</v>
      </c>
      <c r="K34" s="82" t="s">
        <v>532</v>
      </c>
      <c r="L34" s="82" t="s">
        <v>955</v>
      </c>
      <c r="Q34" s="82"/>
    </row>
    <row r="35" spans="1:17" s="67" customFormat="1" x14ac:dyDescent="0.2">
      <c r="A35" s="120" t="s">
        <v>2027</v>
      </c>
      <c r="B35" s="2" t="s">
        <v>158</v>
      </c>
      <c r="C35" s="82" t="s">
        <v>396</v>
      </c>
      <c r="D35" s="77" t="s">
        <v>1563</v>
      </c>
      <c r="F35" s="82" t="s">
        <v>954</v>
      </c>
      <c r="G35" s="85" t="s">
        <v>112</v>
      </c>
      <c r="H35" s="82" t="s">
        <v>775</v>
      </c>
      <c r="I35" s="78"/>
      <c r="J35" s="2" t="s">
        <v>959</v>
      </c>
      <c r="K35" s="82" t="s">
        <v>536</v>
      </c>
      <c r="L35" s="77" t="s">
        <v>960</v>
      </c>
      <c r="Q35" s="82"/>
    </row>
    <row r="36" spans="1:17" s="67" customFormat="1" x14ac:dyDescent="0.2">
      <c r="A36" s="122" t="s">
        <v>2027</v>
      </c>
      <c r="B36" s="82" t="s">
        <v>164</v>
      </c>
      <c r="C36" s="82" t="s">
        <v>395</v>
      </c>
      <c r="D36" s="82" t="s">
        <v>753</v>
      </c>
      <c r="F36" s="82" t="s">
        <v>957</v>
      </c>
      <c r="G36" s="82" t="s">
        <v>958</v>
      </c>
      <c r="H36" s="82" t="s">
        <v>1549</v>
      </c>
      <c r="I36" s="78"/>
      <c r="J36" s="85" t="s">
        <v>584</v>
      </c>
      <c r="K36" s="85" t="s">
        <v>705</v>
      </c>
      <c r="L36" s="77" t="s">
        <v>1580</v>
      </c>
      <c r="Q36" s="82"/>
    </row>
    <row r="37" spans="1:17" s="67" customFormat="1" x14ac:dyDescent="0.2">
      <c r="A37" s="122" t="s">
        <v>2027</v>
      </c>
      <c r="B37" s="82" t="s">
        <v>166</v>
      </c>
      <c r="C37" s="82" t="s">
        <v>399</v>
      </c>
      <c r="D37" s="82" t="s">
        <v>762</v>
      </c>
      <c r="F37" s="82" t="s">
        <v>962</v>
      </c>
      <c r="G37" s="82" t="s">
        <v>115</v>
      </c>
      <c r="H37" s="77" t="s">
        <v>963</v>
      </c>
      <c r="I37" s="78"/>
      <c r="J37" s="82" t="s">
        <v>720</v>
      </c>
      <c r="K37" s="82" t="s">
        <v>65</v>
      </c>
      <c r="L37" s="82" t="s">
        <v>720</v>
      </c>
      <c r="Q37" s="88"/>
    </row>
    <row r="38" spans="1:17" s="67" customFormat="1" x14ac:dyDescent="0.2">
      <c r="A38" s="122" t="s">
        <v>2027</v>
      </c>
      <c r="B38" s="82" t="s">
        <v>728</v>
      </c>
      <c r="C38" s="82" t="s">
        <v>342</v>
      </c>
      <c r="D38" s="82" t="s">
        <v>1223</v>
      </c>
      <c r="F38" s="82" t="s">
        <v>965</v>
      </c>
      <c r="G38" s="82" t="s">
        <v>966</v>
      </c>
      <c r="H38" s="82" t="s">
        <v>967</v>
      </c>
      <c r="I38" s="78"/>
      <c r="J38" s="2" t="s">
        <v>439</v>
      </c>
      <c r="K38" s="82" t="s">
        <v>42</v>
      </c>
      <c r="L38" s="77" t="s">
        <v>972</v>
      </c>
      <c r="Q38" s="2"/>
    </row>
    <row r="39" spans="1:17" s="67" customFormat="1" x14ac:dyDescent="0.2">
      <c r="A39" s="128" t="s">
        <v>2027</v>
      </c>
      <c r="B39" s="88" t="s">
        <v>1226</v>
      </c>
      <c r="C39" s="88" t="s">
        <v>140</v>
      </c>
      <c r="D39" s="77" t="s">
        <v>1591</v>
      </c>
      <c r="F39" s="82" t="s">
        <v>969</v>
      </c>
      <c r="G39" s="82" t="s">
        <v>970</v>
      </c>
      <c r="H39" s="82" t="s">
        <v>971</v>
      </c>
      <c r="I39" s="78"/>
      <c r="J39" s="2" t="s">
        <v>977</v>
      </c>
      <c r="K39" s="82" t="s">
        <v>64</v>
      </c>
      <c r="L39" s="77" t="s">
        <v>978</v>
      </c>
      <c r="Q39" s="82"/>
    </row>
    <row r="40" spans="1:17" s="67" customFormat="1" x14ac:dyDescent="0.2">
      <c r="A40" s="120" t="s">
        <v>2027</v>
      </c>
      <c r="B40" s="2" t="s">
        <v>802</v>
      </c>
      <c r="C40" s="82" t="s">
        <v>102</v>
      </c>
      <c r="D40" s="77" t="s">
        <v>1562</v>
      </c>
      <c r="F40" s="82" t="s">
        <v>973</v>
      </c>
      <c r="G40" s="82" t="s">
        <v>119</v>
      </c>
      <c r="H40" s="77" t="s">
        <v>974</v>
      </c>
      <c r="I40" s="78"/>
      <c r="J40" s="2" t="s">
        <v>441</v>
      </c>
      <c r="K40" s="82" t="s">
        <v>440</v>
      </c>
      <c r="L40" s="77" t="s">
        <v>982</v>
      </c>
      <c r="Q40" s="82"/>
    </row>
    <row r="41" spans="1:17" s="67" customFormat="1" x14ac:dyDescent="0.2">
      <c r="A41" s="122" t="s">
        <v>2027</v>
      </c>
      <c r="B41" s="82" t="s">
        <v>553</v>
      </c>
      <c r="C41" s="82" t="s">
        <v>30</v>
      </c>
      <c r="D41" s="77" t="s">
        <v>1616</v>
      </c>
      <c r="F41" s="86" t="s">
        <v>975</v>
      </c>
      <c r="G41" s="82" t="s">
        <v>118</v>
      </c>
      <c r="H41" s="77" t="s">
        <v>976</v>
      </c>
      <c r="I41" s="78"/>
      <c r="J41" s="2" t="s">
        <v>985</v>
      </c>
      <c r="K41" s="82" t="s">
        <v>986</v>
      </c>
      <c r="L41" s="77" t="s">
        <v>1542</v>
      </c>
      <c r="Q41" s="82"/>
    </row>
    <row r="42" spans="1:17" s="67" customFormat="1" x14ac:dyDescent="0.2">
      <c r="A42" s="122" t="s">
        <v>2027</v>
      </c>
      <c r="B42" s="82" t="s">
        <v>721</v>
      </c>
      <c r="C42" s="82" t="s">
        <v>530</v>
      </c>
      <c r="D42" s="82" t="s">
        <v>1572</v>
      </c>
      <c r="F42" s="82" t="s">
        <v>980</v>
      </c>
      <c r="G42" s="82" t="s">
        <v>650</v>
      </c>
      <c r="H42" s="77" t="s">
        <v>981</v>
      </c>
      <c r="I42" s="78"/>
      <c r="J42" s="82" t="s">
        <v>357</v>
      </c>
      <c r="K42" s="82" t="s">
        <v>356</v>
      </c>
      <c r="L42" s="82" t="s">
        <v>757</v>
      </c>
      <c r="Q42" s="82"/>
    </row>
    <row r="43" spans="1:17" s="67" customFormat="1" x14ac:dyDescent="0.2">
      <c r="A43" s="122" t="s">
        <v>2027</v>
      </c>
      <c r="B43" s="82" t="s">
        <v>533</v>
      </c>
      <c r="C43" s="82" t="s">
        <v>532</v>
      </c>
      <c r="D43" s="82" t="s">
        <v>955</v>
      </c>
      <c r="F43" s="82" t="s">
        <v>984</v>
      </c>
      <c r="G43" s="82" t="s">
        <v>113</v>
      </c>
      <c r="H43" s="77" t="s">
        <v>1565</v>
      </c>
      <c r="I43" s="78"/>
      <c r="J43" s="2" t="s">
        <v>200</v>
      </c>
      <c r="K43" s="82" t="s">
        <v>358</v>
      </c>
      <c r="L43" s="77" t="s">
        <v>943</v>
      </c>
      <c r="Q43" s="82"/>
    </row>
    <row r="44" spans="1:17" s="67" customFormat="1" x14ac:dyDescent="0.2">
      <c r="A44" s="122" t="s">
        <v>2027</v>
      </c>
      <c r="B44" s="82" t="s">
        <v>599</v>
      </c>
      <c r="C44" s="82" t="s">
        <v>535</v>
      </c>
      <c r="D44" s="82" t="s">
        <v>1068</v>
      </c>
      <c r="F44" s="82" t="s">
        <v>988</v>
      </c>
      <c r="G44" s="85" t="s">
        <v>120</v>
      </c>
      <c r="H44" s="82" t="s">
        <v>1561</v>
      </c>
      <c r="I44" s="78"/>
      <c r="J44" s="2" t="s">
        <v>202</v>
      </c>
      <c r="K44" s="82" t="s">
        <v>201</v>
      </c>
      <c r="L44" s="77" t="s">
        <v>945</v>
      </c>
      <c r="Q44" s="88"/>
    </row>
    <row r="45" spans="1:17" s="67" customFormat="1" x14ac:dyDescent="0.2">
      <c r="A45" s="122" t="s">
        <v>2027</v>
      </c>
      <c r="B45" s="82" t="s">
        <v>731</v>
      </c>
      <c r="C45" s="82" t="s">
        <v>740</v>
      </c>
      <c r="D45" s="82" t="s">
        <v>1557</v>
      </c>
      <c r="F45" s="82" t="s">
        <v>881</v>
      </c>
      <c r="G45" s="82" t="s">
        <v>114</v>
      </c>
      <c r="H45" s="77" t="s">
        <v>882</v>
      </c>
      <c r="I45" s="78"/>
      <c r="J45" s="2" t="s">
        <v>87</v>
      </c>
      <c r="K45" s="82" t="s">
        <v>290</v>
      </c>
      <c r="L45" s="77" t="s">
        <v>994</v>
      </c>
      <c r="Q45" s="88"/>
    </row>
    <row r="46" spans="1:17" s="67" customFormat="1" x14ac:dyDescent="0.2">
      <c r="A46" s="128" t="s">
        <v>2027</v>
      </c>
      <c r="B46" s="88" t="s">
        <v>1248</v>
      </c>
      <c r="C46" s="88" t="s">
        <v>147</v>
      </c>
      <c r="D46" s="77" t="s">
        <v>1249</v>
      </c>
      <c r="F46" s="79" t="s">
        <v>992</v>
      </c>
      <c r="G46" s="79"/>
      <c r="H46" s="79"/>
      <c r="I46" s="78"/>
      <c r="J46" s="82" t="s">
        <v>204</v>
      </c>
      <c r="K46" s="82" t="s">
        <v>203</v>
      </c>
      <c r="L46" s="82" t="s">
        <v>763</v>
      </c>
      <c r="Q46" s="88"/>
    </row>
    <row r="47" spans="1:17" s="67" customFormat="1" x14ac:dyDescent="0.2">
      <c r="A47" s="128" t="s">
        <v>2027</v>
      </c>
      <c r="B47" s="88" t="s">
        <v>1265</v>
      </c>
      <c r="C47" s="88" t="s">
        <v>1266</v>
      </c>
      <c r="D47" s="77" t="s">
        <v>1267</v>
      </c>
      <c r="F47" s="86" t="s">
        <v>996</v>
      </c>
      <c r="G47" s="82" t="s">
        <v>997</v>
      </c>
      <c r="H47" s="77" t="s">
        <v>998</v>
      </c>
      <c r="I47" s="78"/>
      <c r="J47" s="82" t="s">
        <v>225</v>
      </c>
      <c r="K47" s="82" t="s">
        <v>224</v>
      </c>
      <c r="L47" s="82" t="s">
        <v>1001</v>
      </c>
      <c r="Q47" s="88"/>
    </row>
    <row r="48" spans="1:17" s="67" customFormat="1" x14ac:dyDescent="0.2">
      <c r="A48" s="128" t="s">
        <v>2027</v>
      </c>
      <c r="B48" s="88" t="s">
        <v>1273</v>
      </c>
      <c r="C48" s="88" t="s">
        <v>1274</v>
      </c>
      <c r="D48" s="77" t="s">
        <v>1570</v>
      </c>
      <c r="F48" s="82" t="s">
        <v>35</v>
      </c>
      <c r="G48" s="82" t="s">
        <v>34</v>
      </c>
      <c r="H48" s="82" t="s">
        <v>1000</v>
      </c>
      <c r="I48" s="78"/>
      <c r="J48" s="2" t="s">
        <v>413</v>
      </c>
      <c r="K48" s="82" t="s">
        <v>412</v>
      </c>
      <c r="L48" s="77" t="s">
        <v>1622</v>
      </c>
      <c r="Q48" s="88"/>
    </row>
    <row r="49" spans="1:17" s="67" customFormat="1" x14ac:dyDescent="0.2">
      <c r="A49" s="128" t="s">
        <v>2027</v>
      </c>
      <c r="B49" s="88" t="s">
        <v>1296</v>
      </c>
      <c r="C49" s="88" t="s">
        <v>141</v>
      </c>
      <c r="D49" s="77" t="s">
        <v>1571</v>
      </c>
      <c r="F49" s="86" t="s">
        <v>1664</v>
      </c>
      <c r="G49" s="82" t="s">
        <v>9</v>
      </c>
      <c r="H49" s="86" t="s">
        <v>1665</v>
      </c>
      <c r="I49" s="78"/>
      <c r="J49" s="2" t="s">
        <v>1006</v>
      </c>
      <c r="K49" s="82" t="s">
        <v>206</v>
      </c>
      <c r="L49" s="77" t="s">
        <v>1007</v>
      </c>
      <c r="Q49" s="94"/>
    </row>
    <row r="50" spans="1:17" s="67" customFormat="1" x14ac:dyDescent="0.2">
      <c r="A50" s="128" t="s">
        <v>2027</v>
      </c>
      <c r="B50" s="88" t="s">
        <v>1311</v>
      </c>
      <c r="C50" s="88" t="s">
        <v>680</v>
      </c>
      <c r="D50" s="77" t="s">
        <v>1564</v>
      </c>
      <c r="F50" s="2" t="s">
        <v>255</v>
      </c>
      <c r="G50" s="2" t="s">
        <v>648</v>
      </c>
      <c r="H50" s="77" t="s">
        <v>1005</v>
      </c>
      <c r="I50" s="78"/>
      <c r="J50" s="2" t="s">
        <v>1010</v>
      </c>
      <c r="K50" s="82" t="s">
        <v>531</v>
      </c>
      <c r="L50" s="77" t="s">
        <v>1543</v>
      </c>
      <c r="Q50" s="88"/>
    </row>
    <row r="51" spans="1:17" s="67" customFormat="1" x14ac:dyDescent="0.2">
      <c r="A51" s="131" t="s">
        <v>2027</v>
      </c>
      <c r="B51" s="94" t="s">
        <v>1321</v>
      </c>
      <c r="C51" s="88" t="s">
        <v>679</v>
      </c>
      <c r="D51" s="77" t="s">
        <v>1322</v>
      </c>
      <c r="F51" s="2" t="s">
        <v>256</v>
      </c>
      <c r="G51" s="84" t="s">
        <v>715</v>
      </c>
      <c r="H51" s="77" t="s">
        <v>1009</v>
      </c>
      <c r="I51" s="78"/>
      <c r="J51" s="2" t="s">
        <v>786</v>
      </c>
      <c r="K51" s="82" t="s">
        <v>207</v>
      </c>
      <c r="L51" s="77" t="s">
        <v>819</v>
      </c>
      <c r="Q51" s="82"/>
    </row>
    <row r="52" spans="1:17" s="67" customFormat="1" x14ac:dyDescent="0.2">
      <c r="A52" s="128" t="s">
        <v>2027</v>
      </c>
      <c r="B52" s="88" t="s">
        <v>1587</v>
      </c>
      <c r="C52" s="88" t="s">
        <v>348</v>
      </c>
      <c r="D52" s="77" t="s">
        <v>1588</v>
      </c>
      <c r="F52" s="2" t="s">
        <v>257</v>
      </c>
      <c r="G52" s="84" t="s">
        <v>716</v>
      </c>
      <c r="H52" s="77" t="s">
        <v>953</v>
      </c>
      <c r="I52" s="78"/>
      <c r="J52" s="2" t="s">
        <v>1014</v>
      </c>
      <c r="K52" s="82" t="s">
        <v>627</v>
      </c>
      <c r="L52" s="77" t="s">
        <v>1015</v>
      </c>
      <c r="Q52" s="88"/>
    </row>
    <row r="53" spans="1:17" s="67" customFormat="1" x14ac:dyDescent="0.2">
      <c r="A53" s="122" t="s">
        <v>2027</v>
      </c>
      <c r="B53" s="82" t="s">
        <v>720</v>
      </c>
      <c r="C53" s="82" t="s">
        <v>65</v>
      </c>
      <c r="D53" s="82" t="s">
        <v>720</v>
      </c>
      <c r="F53" s="2" t="s">
        <v>1470</v>
      </c>
      <c r="G53" s="82" t="s">
        <v>0</v>
      </c>
      <c r="H53" s="77" t="s">
        <v>1471</v>
      </c>
      <c r="I53" s="78"/>
      <c r="J53" s="82" t="s">
        <v>1017</v>
      </c>
      <c r="K53" s="82" t="s">
        <v>1018</v>
      </c>
      <c r="L53" s="82" t="s">
        <v>1019</v>
      </c>
      <c r="Q53" s="88"/>
    </row>
    <row r="54" spans="1:17" s="67" customFormat="1" x14ac:dyDescent="0.2">
      <c r="A54" s="128" t="s">
        <v>2027</v>
      </c>
      <c r="B54" s="88" t="s">
        <v>1336</v>
      </c>
      <c r="C54" s="88" t="s">
        <v>681</v>
      </c>
      <c r="D54" s="77" t="s">
        <v>1337</v>
      </c>
      <c r="F54" s="2" t="s">
        <v>258</v>
      </c>
      <c r="G54" s="82" t="s">
        <v>1</v>
      </c>
      <c r="H54" s="77" t="s">
        <v>822</v>
      </c>
      <c r="I54" s="78"/>
      <c r="J54" s="2" t="s">
        <v>625</v>
      </c>
      <c r="K54" s="82" t="s">
        <v>6</v>
      </c>
      <c r="L54" s="77" t="s">
        <v>1022</v>
      </c>
      <c r="Q54" s="82"/>
    </row>
    <row r="55" spans="1:17" s="67" customFormat="1" x14ac:dyDescent="0.2">
      <c r="A55" s="128" t="s">
        <v>2027</v>
      </c>
      <c r="B55" s="88" t="s">
        <v>80</v>
      </c>
      <c r="C55" s="88" t="s">
        <v>79</v>
      </c>
      <c r="D55" s="77" t="s">
        <v>1422</v>
      </c>
      <c r="F55" s="2" t="s">
        <v>259</v>
      </c>
      <c r="G55" s="82" t="s">
        <v>3</v>
      </c>
      <c r="H55" s="77" t="s">
        <v>1544</v>
      </c>
      <c r="I55" s="78"/>
      <c r="J55" s="2" t="s">
        <v>1025</v>
      </c>
      <c r="K55" s="82" t="s">
        <v>630</v>
      </c>
      <c r="L55" s="77" t="s">
        <v>1026</v>
      </c>
      <c r="Q55" s="82"/>
    </row>
    <row r="56" spans="1:17" s="67" customFormat="1" x14ac:dyDescent="0.2">
      <c r="A56" s="122" t="s">
        <v>2027</v>
      </c>
      <c r="B56" s="82" t="s">
        <v>734</v>
      </c>
      <c r="C56" s="82" t="s">
        <v>742</v>
      </c>
      <c r="D56" s="82" t="s">
        <v>1560</v>
      </c>
      <c r="F56" s="2" t="s">
        <v>363</v>
      </c>
      <c r="G56" s="82" t="s">
        <v>414</v>
      </c>
      <c r="H56" s="77" t="s">
        <v>956</v>
      </c>
      <c r="I56" s="78"/>
      <c r="J56" s="2" t="s">
        <v>1032</v>
      </c>
      <c r="K56" s="82" t="s">
        <v>282</v>
      </c>
      <c r="L56" s="77" t="s">
        <v>1604</v>
      </c>
      <c r="Q56" s="82"/>
    </row>
    <row r="57" spans="1:17" s="67" customFormat="1" x14ac:dyDescent="0.2">
      <c r="A57" s="122" t="s">
        <v>2027</v>
      </c>
      <c r="B57" s="82" t="s">
        <v>1364</v>
      </c>
      <c r="C57" s="82" t="s">
        <v>1365</v>
      </c>
      <c r="D57" s="82" t="s">
        <v>1597</v>
      </c>
      <c r="F57" s="82" t="s">
        <v>1030</v>
      </c>
      <c r="G57" s="82" t="s">
        <v>1031</v>
      </c>
      <c r="H57" s="82" t="s">
        <v>774</v>
      </c>
      <c r="I57" s="78"/>
      <c r="J57" s="2" t="s">
        <v>1762</v>
      </c>
      <c r="K57" s="82" t="s">
        <v>1764</v>
      </c>
      <c r="L57" s="77" t="s">
        <v>1763</v>
      </c>
      <c r="Q57" s="82"/>
    </row>
    <row r="58" spans="1:17" s="67" customFormat="1" x14ac:dyDescent="0.2">
      <c r="A58" s="122" t="s">
        <v>2027</v>
      </c>
      <c r="B58" s="82" t="s">
        <v>237</v>
      </c>
      <c r="C58" s="82" t="s">
        <v>710</v>
      </c>
      <c r="D58" s="82" t="s">
        <v>750</v>
      </c>
      <c r="F58" s="82" t="s">
        <v>364</v>
      </c>
      <c r="G58" s="82" t="s">
        <v>416</v>
      </c>
      <c r="H58" s="82" t="s">
        <v>748</v>
      </c>
      <c r="I58" s="78"/>
      <c r="J58" s="79" t="s">
        <v>865</v>
      </c>
      <c r="K58" s="80" t="s">
        <v>223</v>
      </c>
      <c r="L58" s="81" t="s">
        <v>1034</v>
      </c>
      <c r="Q58" s="82"/>
    </row>
    <row r="59" spans="1:17" s="67" customFormat="1" x14ac:dyDescent="0.2">
      <c r="A59" s="122" t="s">
        <v>2027</v>
      </c>
      <c r="B59" s="82" t="s">
        <v>58</v>
      </c>
      <c r="C59" s="82" t="s">
        <v>559</v>
      </c>
      <c r="D59" s="82" t="s">
        <v>754</v>
      </c>
      <c r="E59" s="70"/>
      <c r="F59" s="2" t="s">
        <v>171</v>
      </c>
      <c r="G59" s="82" t="s">
        <v>417</v>
      </c>
      <c r="H59" s="77" t="s">
        <v>961</v>
      </c>
      <c r="I59" s="78"/>
      <c r="J59" s="2" t="s">
        <v>863</v>
      </c>
      <c r="K59" s="82" t="s">
        <v>44</v>
      </c>
      <c r="L59" s="77" t="s">
        <v>864</v>
      </c>
      <c r="Q59" s="82"/>
    </row>
    <row r="60" spans="1:17" s="67" customFormat="1" x14ac:dyDescent="0.2">
      <c r="A60" s="122" t="s">
        <v>2027</v>
      </c>
      <c r="B60" s="82" t="s">
        <v>63</v>
      </c>
      <c r="C60" s="82" t="s">
        <v>62</v>
      </c>
      <c r="D60" s="82" t="s">
        <v>761</v>
      </c>
      <c r="E60" s="70"/>
      <c r="F60" s="2" t="s">
        <v>365</v>
      </c>
      <c r="G60" s="82" t="s">
        <v>418</v>
      </c>
      <c r="H60" s="77" t="s">
        <v>964</v>
      </c>
      <c r="I60" s="78"/>
      <c r="J60" s="2" t="s">
        <v>182</v>
      </c>
      <c r="K60" s="82" t="s">
        <v>181</v>
      </c>
      <c r="L60" s="82" t="s">
        <v>1016</v>
      </c>
      <c r="Q60" s="82"/>
    </row>
    <row r="61" spans="1:17" x14ac:dyDescent="0.2">
      <c r="A61" s="122" t="s">
        <v>2027</v>
      </c>
      <c r="B61" s="82" t="s">
        <v>35</v>
      </c>
      <c r="C61" s="82" t="s">
        <v>34</v>
      </c>
      <c r="D61" s="82" t="s">
        <v>1000</v>
      </c>
      <c r="F61" s="2" t="s">
        <v>366</v>
      </c>
      <c r="G61" s="82" t="s">
        <v>419</v>
      </c>
      <c r="H61" s="77" t="s">
        <v>968</v>
      </c>
      <c r="J61" s="2" t="s">
        <v>401</v>
      </c>
      <c r="K61" s="82" t="s">
        <v>400</v>
      </c>
      <c r="L61" s="77" t="s">
        <v>866</v>
      </c>
      <c r="Q61" s="82"/>
    </row>
    <row r="62" spans="1:17" x14ac:dyDescent="0.2">
      <c r="A62" s="122" t="s">
        <v>2027</v>
      </c>
      <c r="B62" s="82" t="s">
        <v>357</v>
      </c>
      <c r="C62" s="82" t="s">
        <v>356</v>
      </c>
      <c r="D62" s="82" t="s">
        <v>757</v>
      </c>
      <c r="F62" s="2" t="s">
        <v>788</v>
      </c>
      <c r="G62" s="82" t="s">
        <v>420</v>
      </c>
      <c r="H62" s="77" t="s">
        <v>823</v>
      </c>
      <c r="J62" s="82" t="s">
        <v>747</v>
      </c>
      <c r="K62" s="82" t="s">
        <v>485</v>
      </c>
      <c r="L62" s="82" t="s">
        <v>747</v>
      </c>
      <c r="Q62" s="82"/>
    </row>
    <row r="63" spans="1:17" x14ac:dyDescent="0.2">
      <c r="A63" s="122" t="s">
        <v>2027</v>
      </c>
      <c r="B63" s="82" t="s">
        <v>204</v>
      </c>
      <c r="C63" s="82" t="s">
        <v>203</v>
      </c>
      <c r="D63" s="82" t="s">
        <v>763</v>
      </c>
      <c r="F63" s="82" t="s">
        <v>367</v>
      </c>
      <c r="G63" s="82" t="s">
        <v>245</v>
      </c>
      <c r="H63" s="82" t="s">
        <v>1599</v>
      </c>
      <c r="J63" s="2" t="s">
        <v>1042</v>
      </c>
      <c r="K63" s="82" t="s">
        <v>482</v>
      </c>
      <c r="L63" s="77" t="s">
        <v>1043</v>
      </c>
      <c r="Q63" s="82"/>
    </row>
    <row r="64" spans="1:17" x14ac:dyDescent="0.2">
      <c r="A64" s="122" t="s">
        <v>2027</v>
      </c>
      <c r="B64" s="82" t="s">
        <v>729</v>
      </c>
      <c r="C64" s="77" t="s">
        <v>588</v>
      </c>
      <c r="D64" s="82" t="s">
        <v>1407</v>
      </c>
      <c r="F64" s="2" t="s">
        <v>1761</v>
      </c>
      <c r="G64" s="84" t="s">
        <v>108</v>
      </c>
      <c r="H64" s="77" t="s">
        <v>1589</v>
      </c>
      <c r="J64" s="2" t="s">
        <v>1044</v>
      </c>
      <c r="K64" s="82" t="s">
        <v>288</v>
      </c>
      <c r="L64" s="77" t="s">
        <v>1627</v>
      </c>
      <c r="Q64" s="86"/>
    </row>
    <row r="65" spans="1:17" x14ac:dyDescent="0.2">
      <c r="A65" s="122" t="s">
        <v>2027</v>
      </c>
      <c r="B65" s="82" t="s">
        <v>733</v>
      </c>
      <c r="C65" s="82" t="s">
        <v>589</v>
      </c>
      <c r="D65" s="82" t="s">
        <v>1408</v>
      </c>
      <c r="F65" s="2" t="s">
        <v>368</v>
      </c>
      <c r="G65" s="82" t="s">
        <v>361</v>
      </c>
      <c r="H65" s="77" t="s">
        <v>1545</v>
      </c>
      <c r="J65" s="82" t="s">
        <v>731</v>
      </c>
      <c r="K65" s="82" t="s">
        <v>740</v>
      </c>
      <c r="L65" s="82" t="s">
        <v>1557</v>
      </c>
      <c r="Q65" s="2"/>
    </row>
    <row r="66" spans="1:17" x14ac:dyDescent="0.2">
      <c r="A66" s="121" t="s">
        <v>2027</v>
      </c>
      <c r="B66" s="86" t="s">
        <v>1664</v>
      </c>
      <c r="C66" s="82" t="s">
        <v>9</v>
      </c>
      <c r="D66" s="86" t="s">
        <v>1665</v>
      </c>
      <c r="F66" s="2" t="s">
        <v>369</v>
      </c>
      <c r="G66" s="82" t="s">
        <v>362</v>
      </c>
      <c r="H66" s="77" t="s">
        <v>979</v>
      </c>
      <c r="J66" s="2" t="s">
        <v>398</v>
      </c>
      <c r="K66" s="82" t="s">
        <v>397</v>
      </c>
      <c r="L66" s="77" t="s">
        <v>398</v>
      </c>
      <c r="Q66" s="82"/>
    </row>
    <row r="67" spans="1:17" x14ac:dyDescent="0.2">
      <c r="A67" s="120" t="s">
        <v>2027</v>
      </c>
      <c r="B67" s="2" t="s">
        <v>304</v>
      </c>
      <c r="C67" s="82" t="s">
        <v>443</v>
      </c>
      <c r="D67" s="77" t="s">
        <v>1089</v>
      </c>
      <c r="F67" s="2" t="s">
        <v>370</v>
      </c>
      <c r="G67" s="82" t="s">
        <v>539</v>
      </c>
      <c r="H67" s="77" t="s">
        <v>824</v>
      </c>
      <c r="J67" s="2" t="s">
        <v>950</v>
      </c>
      <c r="K67" s="82" t="s">
        <v>402</v>
      </c>
      <c r="L67" s="77" t="s">
        <v>1574</v>
      </c>
      <c r="Q67" s="94"/>
    </row>
    <row r="68" spans="1:17" x14ac:dyDescent="0.2">
      <c r="A68" s="122" t="s">
        <v>2027</v>
      </c>
      <c r="B68" s="82" t="s">
        <v>424</v>
      </c>
      <c r="C68" s="82" t="s">
        <v>423</v>
      </c>
      <c r="D68" s="82" t="s">
        <v>1412</v>
      </c>
      <c r="F68" s="2" t="s">
        <v>1760</v>
      </c>
      <c r="G68" s="82" t="s">
        <v>109</v>
      </c>
      <c r="H68" s="77" t="s">
        <v>946</v>
      </c>
      <c r="J68" s="82" t="s">
        <v>724</v>
      </c>
      <c r="K68" s="82" t="s">
        <v>84</v>
      </c>
      <c r="L68" s="82" t="s">
        <v>758</v>
      </c>
      <c r="Q68" s="82"/>
    </row>
    <row r="69" spans="1:17" x14ac:dyDescent="0.2">
      <c r="A69" s="131" t="s">
        <v>2027</v>
      </c>
      <c r="B69" s="94" t="s">
        <v>1340</v>
      </c>
      <c r="C69" s="88" t="s">
        <v>142</v>
      </c>
      <c r="D69" s="77" t="s">
        <v>1341</v>
      </c>
      <c r="F69" s="8" t="s">
        <v>1472</v>
      </c>
      <c r="G69" s="8" t="s">
        <v>1473</v>
      </c>
      <c r="H69" s="9" t="s">
        <v>1474</v>
      </c>
      <c r="J69" s="79" t="s">
        <v>865</v>
      </c>
      <c r="K69" s="80" t="s">
        <v>223</v>
      </c>
      <c r="L69" s="81" t="s">
        <v>1049</v>
      </c>
      <c r="Q69" s="2"/>
    </row>
    <row r="70" spans="1:17" x14ac:dyDescent="0.2">
      <c r="A70" s="122" t="s">
        <v>2027</v>
      </c>
      <c r="B70" s="82" t="s">
        <v>490</v>
      </c>
      <c r="C70" s="85" t="s">
        <v>489</v>
      </c>
      <c r="D70" s="82" t="s">
        <v>1416</v>
      </c>
      <c r="F70" s="2" t="s">
        <v>371</v>
      </c>
      <c r="G70" s="82" t="s">
        <v>543</v>
      </c>
      <c r="H70" s="77" t="s">
        <v>825</v>
      </c>
      <c r="J70" s="82" t="s">
        <v>170</v>
      </c>
      <c r="K70" s="82" t="s">
        <v>25</v>
      </c>
      <c r="L70" s="82" t="s">
        <v>1050</v>
      </c>
      <c r="Q70" s="82"/>
    </row>
    <row r="71" spans="1:17" x14ac:dyDescent="0.2">
      <c r="A71" s="120" t="s">
        <v>2027</v>
      </c>
      <c r="B71" s="2" t="s">
        <v>398</v>
      </c>
      <c r="C71" s="82" t="s">
        <v>397</v>
      </c>
      <c r="D71" s="77" t="s">
        <v>398</v>
      </c>
      <c r="F71" s="2" t="s">
        <v>94</v>
      </c>
      <c r="G71" s="82" t="s">
        <v>544</v>
      </c>
      <c r="H71" s="77" t="s">
        <v>1064</v>
      </c>
      <c r="J71" s="82" t="s">
        <v>1053</v>
      </c>
      <c r="K71" s="82" t="s">
        <v>1054</v>
      </c>
      <c r="L71" s="82" t="s">
        <v>1055</v>
      </c>
      <c r="Q71" s="82"/>
    </row>
    <row r="72" spans="1:17" x14ac:dyDescent="0.2">
      <c r="A72" s="122" t="s">
        <v>2027</v>
      </c>
      <c r="B72" s="82" t="s">
        <v>1232</v>
      </c>
      <c r="C72" s="82" t="s">
        <v>656</v>
      </c>
      <c r="D72" s="77" t="s">
        <v>1233</v>
      </c>
      <c r="F72" s="2" t="s">
        <v>95</v>
      </c>
      <c r="G72" s="82" t="s">
        <v>545</v>
      </c>
      <c r="H72" s="77" t="s">
        <v>983</v>
      </c>
      <c r="J72" s="2" t="s">
        <v>801</v>
      </c>
      <c r="K72" s="82" t="s">
        <v>407</v>
      </c>
      <c r="L72" s="77" t="s">
        <v>810</v>
      </c>
      <c r="Q72" s="82"/>
    </row>
    <row r="73" spans="1:17" x14ac:dyDescent="0.2">
      <c r="A73" s="122" t="s">
        <v>2027</v>
      </c>
      <c r="B73" s="82" t="s">
        <v>1246</v>
      </c>
      <c r="C73" s="82" t="s">
        <v>660</v>
      </c>
      <c r="D73" s="77" t="s">
        <v>1247</v>
      </c>
      <c r="F73" s="2" t="s">
        <v>96</v>
      </c>
      <c r="G73" s="82" t="s">
        <v>226</v>
      </c>
      <c r="H73" s="77" t="s">
        <v>987</v>
      </c>
      <c r="J73" s="85" t="s">
        <v>1059</v>
      </c>
      <c r="K73" s="85" t="s">
        <v>1060</v>
      </c>
      <c r="L73" s="77" t="s">
        <v>1061</v>
      </c>
      <c r="Q73" s="82"/>
    </row>
    <row r="74" spans="1:17" x14ac:dyDescent="0.2">
      <c r="A74" s="122" t="s">
        <v>2027</v>
      </c>
      <c r="B74" s="82" t="s">
        <v>1268</v>
      </c>
      <c r="C74" s="82" t="s">
        <v>665</v>
      </c>
      <c r="D74" s="77" t="s">
        <v>1269</v>
      </c>
      <c r="F74" s="2" t="s">
        <v>789</v>
      </c>
      <c r="G74" s="82" t="s">
        <v>227</v>
      </c>
      <c r="H74" s="77" t="s">
        <v>1582</v>
      </c>
      <c r="J74" s="2" t="s">
        <v>1065</v>
      </c>
      <c r="K74" s="82" t="s">
        <v>20</v>
      </c>
      <c r="L74" s="77" t="s">
        <v>1066</v>
      </c>
      <c r="Q74" s="82"/>
    </row>
    <row r="75" spans="1:17" x14ac:dyDescent="0.2">
      <c r="A75" s="122" t="s">
        <v>2027</v>
      </c>
      <c r="B75" s="82" t="s">
        <v>1275</v>
      </c>
      <c r="C75" s="82" t="s">
        <v>667</v>
      </c>
      <c r="D75" s="77" t="s">
        <v>1276</v>
      </c>
      <c r="F75" s="2" t="s">
        <v>790</v>
      </c>
      <c r="G75" s="82" t="s">
        <v>228</v>
      </c>
      <c r="H75" s="77" t="s">
        <v>826</v>
      </c>
      <c r="J75" s="82" t="s">
        <v>599</v>
      </c>
      <c r="K75" s="82" t="s">
        <v>535</v>
      </c>
      <c r="L75" s="82" t="s">
        <v>1068</v>
      </c>
      <c r="Q75" s="2"/>
    </row>
    <row r="76" spans="1:17" x14ac:dyDescent="0.2">
      <c r="A76" s="122" t="s">
        <v>2027</v>
      </c>
      <c r="B76" s="82" t="s">
        <v>1324</v>
      </c>
      <c r="C76" s="82" t="s">
        <v>313</v>
      </c>
      <c r="D76" s="77" t="s">
        <v>1325</v>
      </c>
      <c r="F76" s="2" t="s">
        <v>791</v>
      </c>
      <c r="G76" s="82" t="s">
        <v>229</v>
      </c>
      <c r="H76" s="77" t="s">
        <v>1583</v>
      </c>
      <c r="J76" s="79" t="s">
        <v>865</v>
      </c>
      <c r="K76" s="80" t="s">
        <v>223</v>
      </c>
      <c r="L76" s="81" t="s">
        <v>1070</v>
      </c>
      <c r="Q76" s="82"/>
    </row>
    <row r="77" spans="1:17" x14ac:dyDescent="0.2">
      <c r="A77" s="120" t="s">
        <v>2027</v>
      </c>
      <c r="B77" s="2" t="s">
        <v>1762</v>
      </c>
      <c r="C77" s="82" t="s">
        <v>1764</v>
      </c>
      <c r="D77" s="77" t="s">
        <v>1763</v>
      </c>
      <c r="F77" s="2" t="s">
        <v>97</v>
      </c>
      <c r="G77" s="82" t="s">
        <v>230</v>
      </c>
      <c r="H77" s="77" t="s">
        <v>1079</v>
      </c>
      <c r="J77" s="82" t="s">
        <v>1072</v>
      </c>
      <c r="K77" s="82" t="s">
        <v>1073</v>
      </c>
      <c r="L77" s="82" t="s">
        <v>1540</v>
      </c>
      <c r="Q77" s="88"/>
    </row>
    <row r="78" spans="1:17" x14ac:dyDescent="0.2">
      <c r="A78" s="122" t="s">
        <v>2027</v>
      </c>
      <c r="B78" s="82" t="s">
        <v>1373</v>
      </c>
      <c r="C78" s="82" t="s">
        <v>1374</v>
      </c>
      <c r="D78" s="82" t="s">
        <v>1375</v>
      </c>
      <c r="F78" s="2" t="s">
        <v>792</v>
      </c>
      <c r="G78" s="82" t="s">
        <v>231</v>
      </c>
      <c r="H78" s="77" t="s">
        <v>1082</v>
      </c>
      <c r="J78" s="2" t="s">
        <v>800</v>
      </c>
      <c r="K78" s="82" t="s">
        <v>385</v>
      </c>
      <c r="L78" s="77" t="s">
        <v>809</v>
      </c>
      <c r="Q78" s="82"/>
    </row>
    <row r="79" spans="1:17" x14ac:dyDescent="0.2">
      <c r="A79" s="128" t="s">
        <v>2027</v>
      </c>
      <c r="B79" s="88" t="s">
        <v>1376</v>
      </c>
      <c r="C79" s="88" t="s">
        <v>347</v>
      </c>
      <c r="D79" s="77" t="s">
        <v>1377</v>
      </c>
      <c r="F79" s="2" t="s">
        <v>649</v>
      </c>
      <c r="G79" s="85" t="s">
        <v>376</v>
      </c>
      <c r="H79" s="77" t="s">
        <v>1083</v>
      </c>
      <c r="J79" s="82" t="s">
        <v>1076</v>
      </c>
      <c r="K79" s="82" t="s">
        <v>1077</v>
      </c>
      <c r="L79" s="82" t="s">
        <v>1078</v>
      </c>
      <c r="Q79" s="2"/>
    </row>
    <row r="80" spans="1:17" x14ac:dyDescent="0.2">
      <c r="A80" s="122" t="s">
        <v>2027</v>
      </c>
      <c r="B80" s="82" t="s">
        <v>367</v>
      </c>
      <c r="C80" s="82" t="s">
        <v>245</v>
      </c>
      <c r="D80" s="82" t="s">
        <v>1599</v>
      </c>
      <c r="F80" s="82" t="s">
        <v>372</v>
      </c>
      <c r="G80" s="82" t="s">
        <v>232</v>
      </c>
      <c r="H80" s="82" t="s">
        <v>1594</v>
      </c>
      <c r="J80" s="85" t="s">
        <v>1080</v>
      </c>
      <c r="K80" s="85" t="s">
        <v>305</v>
      </c>
      <c r="L80" s="77" t="s">
        <v>1553</v>
      </c>
      <c r="Q80" s="2"/>
    </row>
    <row r="81" spans="1:17" x14ac:dyDescent="0.2">
      <c r="A81" s="120" t="s">
        <v>2027</v>
      </c>
      <c r="B81" s="2" t="s">
        <v>1761</v>
      </c>
      <c r="C81" s="84" t="s">
        <v>108</v>
      </c>
      <c r="D81" s="77" t="s">
        <v>1589</v>
      </c>
      <c r="F81" s="82" t="s">
        <v>373</v>
      </c>
      <c r="G81" s="82" t="s">
        <v>233</v>
      </c>
      <c r="H81" s="82" t="s">
        <v>759</v>
      </c>
      <c r="J81" s="2" t="s">
        <v>917</v>
      </c>
      <c r="K81" s="82" t="s">
        <v>33</v>
      </c>
      <c r="L81" s="77" t="s">
        <v>918</v>
      </c>
      <c r="Q81" s="82"/>
    </row>
    <row r="82" spans="1:17" x14ac:dyDescent="0.2">
      <c r="A82" s="120" t="s">
        <v>2027</v>
      </c>
      <c r="B82" s="2" t="s">
        <v>1759</v>
      </c>
      <c r="C82" s="85" t="s">
        <v>109</v>
      </c>
      <c r="D82" s="77" t="s">
        <v>946</v>
      </c>
      <c r="F82" s="82" t="s">
        <v>374</v>
      </c>
      <c r="G82" s="82" t="s">
        <v>234</v>
      </c>
      <c r="H82" s="82" t="s">
        <v>1595</v>
      </c>
      <c r="J82" s="2" t="s">
        <v>807</v>
      </c>
      <c r="K82" s="82" t="s">
        <v>1661</v>
      </c>
      <c r="L82" s="77" t="s">
        <v>1084</v>
      </c>
      <c r="Q82" s="82"/>
    </row>
    <row r="83" spans="1:17" x14ac:dyDescent="0.2">
      <c r="A83" s="122" t="s">
        <v>2027</v>
      </c>
      <c r="B83" s="82" t="s">
        <v>372</v>
      </c>
      <c r="C83" s="82" t="s">
        <v>232</v>
      </c>
      <c r="D83" s="82" t="s">
        <v>1594</v>
      </c>
      <c r="F83" s="2" t="s">
        <v>795</v>
      </c>
      <c r="G83" s="82" t="s">
        <v>570</v>
      </c>
      <c r="H83" s="77" t="s">
        <v>827</v>
      </c>
      <c r="J83" s="85" t="s">
        <v>1086</v>
      </c>
      <c r="K83" s="85" t="s">
        <v>306</v>
      </c>
      <c r="L83" s="77" t="s">
        <v>1087</v>
      </c>
      <c r="Q83" s="82"/>
    </row>
    <row r="84" spans="1:17" x14ac:dyDescent="0.2">
      <c r="A84" s="122" t="s">
        <v>2027</v>
      </c>
      <c r="B84" s="82" t="s">
        <v>373</v>
      </c>
      <c r="C84" s="82" t="s">
        <v>233</v>
      </c>
      <c r="D84" s="82" t="s">
        <v>759</v>
      </c>
      <c r="F84" s="82" t="s">
        <v>1566</v>
      </c>
      <c r="G84" s="82" t="s">
        <v>1003</v>
      </c>
      <c r="H84" s="82" t="s">
        <v>1567</v>
      </c>
      <c r="J84" s="2" t="s">
        <v>304</v>
      </c>
      <c r="K84" s="82" t="s">
        <v>443</v>
      </c>
      <c r="L84" s="77" t="s">
        <v>1089</v>
      </c>
      <c r="Q84" s="82"/>
    </row>
    <row r="85" spans="1:17" x14ac:dyDescent="0.2">
      <c r="A85" s="122" t="s">
        <v>2027</v>
      </c>
      <c r="B85" s="82" t="s">
        <v>374</v>
      </c>
      <c r="C85" s="82" t="s">
        <v>234</v>
      </c>
      <c r="D85" s="82" t="s">
        <v>1595</v>
      </c>
      <c r="F85" s="2" t="s">
        <v>793</v>
      </c>
      <c r="G85" s="82" t="s">
        <v>621</v>
      </c>
      <c r="H85" s="77" t="s">
        <v>828</v>
      </c>
      <c r="J85" s="79" t="s">
        <v>865</v>
      </c>
      <c r="K85" s="80" t="s">
        <v>223</v>
      </c>
      <c r="L85" s="81" t="s">
        <v>1765</v>
      </c>
      <c r="Q85" s="2"/>
    </row>
    <row r="86" spans="1:17" x14ac:dyDescent="0.2">
      <c r="A86" s="122" t="s">
        <v>2027</v>
      </c>
      <c r="B86" s="82" t="s">
        <v>1566</v>
      </c>
      <c r="C86" s="82" t="s">
        <v>1003</v>
      </c>
      <c r="D86" s="82" t="s">
        <v>1567</v>
      </c>
      <c r="F86" s="2" t="s">
        <v>375</v>
      </c>
      <c r="G86" s="82" t="s">
        <v>626</v>
      </c>
      <c r="H86" s="77" t="s">
        <v>1093</v>
      </c>
      <c r="J86" s="82" t="s">
        <v>553</v>
      </c>
      <c r="K86" s="82" t="s">
        <v>30</v>
      </c>
      <c r="L86" s="77" t="s">
        <v>1616</v>
      </c>
      <c r="Q86" s="2"/>
    </row>
    <row r="87" spans="1:17" x14ac:dyDescent="0.2">
      <c r="A87" s="120" t="s">
        <v>2027</v>
      </c>
      <c r="B87" s="2" t="s">
        <v>793</v>
      </c>
      <c r="C87" s="82" t="s">
        <v>621</v>
      </c>
      <c r="D87" s="77" t="s">
        <v>828</v>
      </c>
      <c r="F87" s="2" t="s">
        <v>377</v>
      </c>
      <c r="G87" s="82" t="s">
        <v>628</v>
      </c>
      <c r="H87" s="77" t="s">
        <v>989</v>
      </c>
      <c r="J87" s="85" t="s">
        <v>550</v>
      </c>
      <c r="K87" s="82" t="s">
        <v>598</v>
      </c>
      <c r="L87" s="77" t="s">
        <v>1555</v>
      </c>
      <c r="Q87" s="2"/>
    </row>
    <row r="88" spans="1:17" x14ac:dyDescent="0.2">
      <c r="A88" s="120" t="s">
        <v>2027</v>
      </c>
      <c r="B88" s="2" t="s">
        <v>448</v>
      </c>
      <c r="C88" s="82" t="s">
        <v>10</v>
      </c>
      <c r="D88" s="77" t="s">
        <v>1556</v>
      </c>
      <c r="F88" s="2" t="s">
        <v>447</v>
      </c>
      <c r="G88" s="82" t="s">
        <v>629</v>
      </c>
      <c r="H88" s="77" t="s">
        <v>1096</v>
      </c>
      <c r="J88" s="88" t="s">
        <v>551</v>
      </c>
      <c r="K88" s="88" t="s">
        <v>486</v>
      </c>
      <c r="L88" s="77" t="s">
        <v>1577</v>
      </c>
      <c r="Q88" s="82"/>
    </row>
    <row r="89" spans="1:17" x14ac:dyDescent="0.2">
      <c r="A89" s="120" t="s">
        <v>2027</v>
      </c>
      <c r="B89" s="2" t="s">
        <v>797</v>
      </c>
      <c r="C89" s="82" t="s">
        <v>517</v>
      </c>
      <c r="D89" s="77" t="s">
        <v>830</v>
      </c>
      <c r="F89" s="2" t="s">
        <v>448</v>
      </c>
      <c r="G89" s="82" t="s">
        <v>10</v>
      </c>
      <c r="H89" s="77" t="s">
        <v>1556</v>
      </c>
      <c r="J89" s="85" t="s">
        <v>493</v>
      </c>
      <c r="K89" s="82" t="s">
        <v>534</v>
      </c>
      <c r="L89" s="77" t="s">
        <v>1094</v>
      </c>
      <c r="Q89" s="82"/>
    </row>
    <row r="90" spans="1:17" x14ac:dyDescent="0.2">
      <c r="A90" s="122" t="s">
        <v>2027</v>
      </c>
      <c r="B90" s="82" t="s">
        <v>722</v>
      </c>
      <c r="C90" s="82" t="s">
        <v>525</v>
      </c>
      <c r="D90" s="82" t="s">
        <v>752</v>
      </c>
      <c r="F90" s="2" t="s">
        <v>990</v>
      </c>
      <c r="G90" s="82" t="s">
        <v>631</v>
      </c>
      <c r="H90" s="77" t="s">
        <v>991</v>
      </c>
      <c r="J90" s="85" t="s">
        <v>806</v>
      </c>
      <c r="K90" s="82" t="s">
        <v>529</v>
      </c>
      <c r="L90" s="77" t="s">
        <v>815</v>
      </c>
      <c r="Q90" s="82"/>
    </row>
    <row r="91" spans="1:17" x14ac:dyDescent="0.2">
      <c r="A91" s="122" t="s">
        <v>2027</v>
      </c>
      <c r="B91" s="82" t="s">
        <v>477</v>
      </c>
      <c r="C91" s="82" t="s">
        <v>197</v>
      </c>
      <c r="D91" s="82" t="s">
        <v>765</v>
      </c>
      <c r="F91" s="2" t="s">
        <v>449</v>
      </c>
      <c r="G91" s="82" t="s">
        <v>283</v>
      </c>
      <c r="H91" s="77" t="s">
        <v>1104</v>
      </c>
      <c r="J91" s="82" t="s">
        <v>721</v>
      </c>
      <c r="K91" s="82" t="s">
        <v>530</v>
      </c>
      <c r="L91" s="82" t="s">
        <v>1572</v>
      </c>
      <c r="Q91" s="82"/>
    </row>
    <row r="92" spans="1:17" x14ac:dyDescent="0.2">
      <c r="A92" s="122" t="s">
        <v>2027</v>
      </c>
      <c r="B92" s="82" t="s">
        <v>478</v>
      </c>
      <c r="C92" s="82" t="s">
        <v>198</v>
      </c>
      <c r="D92" s="82" t="s">
        <v>1558</v>
      </c>
      <c r="F92" s="2" t="s">
        <v>766</v>
      </c>
      <c r="G92" s="82" t="s">
        <v>285</v>
      </c>
      <c r="H92" s="77" t="s">
        <v>1106</v>
      </c>
      <c r="J92" s="85" t="s">
        <v>1100</v>
      </c>
      <c r="K92" s="85" t="s">
        <v>1101</v>
      </c>
      <c r="L92" s="77" t="s">
        <v>1102</v>
      </c>
      <c r="Q92" s="82"/>
    </row>
    <row r="93" spans="1:17" x14ac:dyDescent="0.2">
      <c r="A93" s="122" t="s">
        <v>2027</v>
      </c>
      <c r="B93" s="82" t="s">
        <v>479</v>
      </c>
      <c r="C93" s="82" t="s">
        <v>199</v>
      </c>
      <c r="D93" s="82" t="s">
        <v>1559</v>
      </c>
      <c r="F93" s="2" t="s">
        <v>466</v>
      </c>
      <c r="G93" s="82" t="s">
        <v>286</v>
      </c>
      <c r="H93" s="77" t="s">
        <v>1109</v>
      </c>
      <c r="J93" s="82" t="s">
        <v>736</v>
      </c>
      <c r="K93" s="82" t="s">
        <v>744</v>
      </c>
      <c r="L93" s="82" t="s">
        <v>1105</v>
      </c>
    </row>
    <row r="94" spans="1:17" x14ac:dyDescent="0.2">
      <c r="A94" s="122" t="s">
        <v>2027</v>
      </c>
      <c r="B94" s="82" t="s">
        <v>724</v>
      </c>
      <c r="C94" s="82" t="s">
        <v>84</v>
      </c>
      <c r="D94" s="82" t="s">
        <v>758</v>
      </c>
      <c r="F94" s="2" t="s">
        <v>796</v>
      </c>
      <c r="G94" s="82" t="s">
        <v>693</v>
      </c>
      <c r="H94" s="77" t="s">
        <v>1111</v>
      </c>
      <c r="J94" s="2" t="s">
        <v>1107</v>
      </c>
      <c r="K94" s="82" t="s">
        <v>289</v>
      </c>
      <c r="L94" s="77" t="s">
        <v>1107</v>
      </c>
    </row>
    <row r="95" spans="1:17" x14ac:dyDescent="0.2">
      <c r="A95" s="121"/>
      <c r="B95" s="86" t="s">
        <v>1011</v>
      </c>
      <c r="C95" s="82" t="s">
        <v>1012</v>
      </c>
      <c r="D95" s="82" t="s">
        <v>1013</v>
      </c>
      <c r="F95" s="2" t="s">
        <v>794</v>
      </c>
      <c r="G95" s="82" t="s">
        <v>694</v>
      </c>
      <c r="H95" s="77" t="s">
        <v>829</v>
      </c>
      <c r="J95" s="2" t="s">
        <v>787</v>
      </c>
      <c r="K95" s="82" t="s">
        <v>387</v>
      </c>
      <c r="L95" s="77" t="s">
        <v>787</v>
      </c>
    </row>
    <row r="96" spans="1:17" x14ac:dyDescent="0.2">
      <c r="A96" s="122"/>
      <c r="B96" s="82" t="s">
        <v>719</v>
      </c>
      <c r="C96" s="82" t="s">
        <v>592</v>
      </c>
      <c r="D96" s="82" t="s">
        <v>1552</v>
      </c>
      <c r="F96" s="2" t="s">
        <v>467</v>
      </c>
      <c r="G96" s="89" t="s">
        <v>695</v>
      </c>
      <c r="H96" s="77" t="s">
        <v>1624</v>
      </c>
      <c r="J96" s="2" t="s">
        <v>1112</v>
      </c>
      <c r="K96" s="82" t="s">
        <v>205</v>
      </c>
      <c r="L96" s="77" t="s">
        <v>1112</v>
      </c>
    </row>
    <row r="97" spans="1:12" x14ac:dyDescent="0.2">
      <c r="A97" s="120"/>
      <c r="B97" s="2" t="s">
        <v>863</v>
      </c>
      <c r="C97" s="82" t="s">
        <v>44</v>
      </c>
      <c r="D97" s="77" t="s">
        <v>864</v>
      </c>
      <c r="F97" s="2" t="s">
        <v>767</v>
      </c>
      <c r="G97" s="82" t="s">
        <v>696</v>
      </c>
      <c r="H97" s="77" t="s">
        <v>1117</v>
      </c>
      <c r="J97" s="79" t="s">
        <v>1114</v>
      </c>
      <c r="K97" s="80" t="s">
        <v>223</v>
      </c>
      <c r="L97" s="81" t="s">
        <v>1115</v>
      </c>
    </row>
    <row r="98" spans="1:12" x14ac:dyDescent="0.2">
      <c r="A98" s="120" t="s">
        <v>1810</v>
      </c>
      <c r="B98" s="2" t="s">
        <v>182</v>
      </c>
      <c r="C98" s="82" t="s">
        <v>181</v>
      </c>
      <c r="D98" s="77" t="s">
        <v>1016</v>
      </c>
      <c r="F98" s="2" t="s">
        <v>768</v>
      </c>
      <c r="G98" s="82" t="s">
        <v>697</v>
      </c>
      <c r="H98" s="77" t="s">
        <v>1120</v>
      </c>
      <c r="J98" s="91" t="s">
        <v>320</v>
      </c>
      <c r="K98" s="91" t="s">
        <v>319</v>
      </c>
      <c r="L98" s="92" t="s">
        <v>1600</v>
      </c>
    </row>
    <row r="99" spans="1:12" x14ac:dyDescent="0.2">
      <c r="A99" s="120"/>
      <c r="B99" s="2" t="s">
        <v>401</v>
      </c>
      <c r="C99" s="82" t="s">
        <v>400</v>
      </c>
      <c r="D99" s="77" t="s">
        <v>866</v>
      </c>
      <c r="F99" s="2" t="s">
        <v>769</v>
      </c>
      <c r="G99" s="82" t="s">
        <v>698</v>
      </c>
      <c r="H99" s="77" t="s">
        <v>1123</v>
      </c>
      <c r="J99" s="2" t="s">
        <v>538</v>
      </c>
      <c r="K99" s="82" t="s">
        <v>537</v>
      </c>
      <c r="L99" s="77" t="s">
        <v>1118</v>
      </c>
    </row>
    <row r="100" spans="1:12" x14ac:dyDescent="0.2">
      <c r="A100" s="122"/>
      <c r="B100" s="82" t="s">
        <v>191</v>
      </c>
      <c r="C100" s="84" t="s">
        <v>1020</v>
      </c>
      <c r="D100" s="77" t="s">
        <v>1021</v>
      </c>
      <c r="F100" s="2" t="s">
        <v>770</v>
      </c>
      <c r="G100" s="82" t="s">
        <v>699</v>
      </c>
      <c r="H100" s="77" t="s">
        <v>1125</v>
      </c>
      <c r="J100" s="79" t="s">
        <v>1114</v>
      </c>
      <c r="K100" s="80" t="s">
        <v>223</v>
      </c>
      <c r="L100" s="81" t="s">
        <v>1121</v>
      </c>
    </row>
    <row r="101" spans="1:12" x14ac:dyDescent="0.2">
      <c r="A101" s="122"/>
      <c r="B101" s="82" t="s">
        <v>190</v>
      </c>
      <c r="C101" s="84" t="s">
        <v>1023</v>
      </c>
      <c r="D101" s="77" t="s">
        <v>1024</v>
      </c>
      <c r="F101" s="2" t="s">
        <v>771</v>
      </c>
      <c r="G101" s="82" t="s">
        <v>700</v>
      </c>
      <c r="H101" s="77" t="s">
        <v>1128</v>
      </c>
      <c r="J101" s="2" t="s">
        <v>781</v>
      </c>
      <c r="K101" s="82" t="s">
        <v>602</v>
      </c>
      <c r="L101" s="77" t="s">
        <v>781</v>
      </c>
    </row>
    <row r="102" spans="1:12" x14ac:dyDescent="0.2">
      <c r="A102" s="122"/>
      <c r="B102" s="82" t="s">
        <v>1027</v>
      </c>
      <c r="C102" s="82" t="s">
        <v>1028</v>
      </c>
      <c r="D102" s="82" t="s">
        <v>1029</v>
      </c>
      <c r="F102" s="2" t="s">
        <v>772</v>
      </c>
      <c r="G102" s="82" t="s">
        <v>701</v>
      </c>
      <c r="H102" s="77" t="s">
        <v>1131</v>
      </c>
      <c r="J102" s="82" t="s">
        <v>604</v>
      </c>
      <c r="K102" s="82" t="s">
        <v>603</v>
      </c>
      <c r="L102" s="82" t="s">
        <v>1126</v>
      </c>
    </row>
    <row r="103" spans="1:12" x14ac:dyDescent="0.2">
      <c r="A103" s="122"/>
      <c r="B103" s="82" t="s">
        <v>583</v>
      </c>
      <c r="C103" s="84"/>
      <c r="D103" s="77" t="s">
        <v>1033</v>
      </c>
      <c r="F103" s="2" t="s">
        <v>773</v>
      </c>
      <c r="G103" s="82" t="s">
        <v>702</v>
      </c>
      <c r="H103" s="77" t="s">
        <v>1133</v>
      </c>
      <c r="J103" s="79" t="s">
        <v>1129</v>
      </c>
      <c r="K103" s="80" t="s">
        <v>223</v>
      </c>
      <c r="L103" s="79"/>
    </row>
    <row r="104" spans="1:12" x14ac:dyDescent="0.2">
      <c r="A104" s="120" t="s">
        <v>1809</v>
      </c>
      <c r="B104" s="2" t="s">
        <v>1035</v>
      </c>
      <c r="C104" s="82"/>
      <c r="D104" s="77" t="s">
        <v>1036</v>
      </c>
      <c r="F104" s="2" t="s">
        <v>468</v>
      </c>
      <c r="G104" s="82" t="s">
        <v>703</v>
      </c>
      <c r="H104" s="77" t="s">
        <v>1134</v>
      </c>
      <c r="J104" s="2" t="s">
        <v>153</v>
      </c>
      <c r="K104" s="82" t="s">
        <v>406</v>
      </c>
      <c r="L104" s="77" t="s">
        <v>893</v>
      </c>
    </row>
    <row r="105" spans="1:12" x14ac:dyDescent="0.2">
      <c r="A105" s="123"/>
      <c r="B105" s="85" t="s">
        <v>1037</v>
      </c>
      <c r="C105" s="85" t="s">
        <v>2</v>
      </c>
      <c r="D105" s="77" t="s">
        <v>1038</v>
      </c>
      <c r="F105" s="82" t="s">
        <v>469</v>
      </c>
      <c r="G105" s="82" t="s">
        <v>90</v>
      </c>
      <c r="H105" s="82" t="s">
        <v>749</v>
      </c>
      <c r="J105" s="2" t="s">
        <v>896</v>
      </c>
      <c r="K105" s="82" t="s">
        <v>422</v>
      </c>
      <c r="L105" s="77" t="s">
        <v>897</v>
      </c>
    </row>
    <row r="106" spans="1:12" x14ac:dyDescent="0.2">
      <c r="A106" s="123"/>
      <c r="B106" s="85" t="s">
        <v>1039</v>
      </c>
      <c r="C106" s="85" t="s">
        <v>349</v>
      </c>
      <c r="D106" s="77" t="s">
        <v>1040</v>
      </c>
      <c r="F106" s="2" t="s">
        <v>797</v>
      </c>
      <c r="G106" s="82" t="s">
        <v>517</v>
      </c>
      <c r="H106" s="77" t="s">
        <v>830</v>
      </c>
      <c r="J106" s="82" t="s">
        <v>154</v>
      </c>
      <c r="K106" s="82" t="s">
        <v>392</v>
      </c>
      <c r="L106" s="82" t="s">
        <v>751</v>
      </c>
    </row>
    <row r="107" spans="1:12" x14ac:dyDescent="0.2">
      <c r="A107" s="122"/>
      <c r="B107" s="82" t="s">
        <v>425</v>
      </c>
      <c r="C107" s="84"/>
      <c r="D107" s="82" t="s">
        <v>425</v>
      </c>
      <c r="F107" s="2" t="s">
        <v>470</v>
      </c>
      <c r="G107" s="82" t="s">
        <v>518</v>
      </c>
      <c r="H107" s="77" t="s">
        <v>1141</v>
      </c>
      <c r="J107" s="82" t="s">
        <v>156</v>
      </c>
      <c r="K107" s="82" t="s">
        <v>394</v>
      </c>
      <c r="L107" s="82" t="s">
        <v>755</v>
      </c>
    </row>
    <row r="108" spans="1:12" x14ac:dyDescent="0.2">
      <c r="A108" s="124"/>
      <c r="B108" s="5" t="s">
        <v>849</v>
      </c>
      <c r="C108" s="85" t="s">
        <v>415</v>
      </c>
      <c r="D108" s="77" t="s">
        <v>1041</v>
      </c>
      <c r="F108" s="2" t="s">
        <v>1630</v>
      </c>
      <c r="G108" s="82" t="s">
        <v>519</v>
      </c>
      <c r="H108" s="77" t="s">
        <v>993</v>
      </c>
      <c r="J108" s="2" t="s">
        <v>157</v>
      </c>
      <c r="K108" s="82" t="s">
        <v>81</v>
      </c>
      <c r="L108" s="77" t="s">
        <v>1138</v>
      </c>
    </row>
    <row r="109" spans="1:12" x14ac:dyDescent="0.2">
      <c r="A109" s="122"/>
      <c r="B109" s="82" t="s">
        <v>718</v>
      </c>
      <c r="C109" s="82" t="s">
        <v>390</v>
      </c>
      <c r="D109" s="82" t="s">
        <v>868</v>
      </c>
      <c r="F109" s="2" t="s">
        <v>471</v>
      </c>
      <c r="G109" s="82" t="s">
        <v>520</v>
      </c>
      <c r="H109" s="77" t="s">
        <v>1546</v>
      </c>
      <c r="J109" s="2" t="s">
        <v>158</v>
      </c>
      <c r="K109" s="82" t="s">
        <v>396</v>
      </c>
      <c r="L109" s="77" t="s">
        <v>1563</v>
      </c>
    </row>
    <row r="110" spans="1:12" x14ac:dyDescent="0.2">
      <c r="A110" s="122"/>
      <c r="B110" s="82" t="s">
        <v>747</v>
      </c>
      <c r="C110" s="82" t="s">
        <v>485</v>
      </c>
      <c r="D110" s="82" t="s">
        <v>747</v>
      </c>
      <c r="F110" s="2" t="s">
        <v>472</v>
      </c>
      <c r="G110" s="82" t="s">
        <v>522</v>
      </c>
      <c r="H110" s="77" t="s">
        <v>995</v>
      </c>
      <c r="J110" s="2" t="s">
        <v>159</v>
      </c>
      <c r="K110" s="82" t="s">
        <v>235</v>
      </c>
      <c r="L110" s="77" t="s">
        <v>1142</v>
      </c>
    </row>
    <row r="111" spans="1:12" x14ac:dyDescent="0.2">
      <c r="A111" s="125"/>
      <c r="B111" s="83" t="s">
        <v>222</v>
      </c>
      <c r="C111" s="4" t="s">
        <v>221</v>
      </c>
      <c r="D111" s="77" t="s">
        <v>867</v>
      </c>
      <c r="F111" s="2" t="s">
        <v>473</v>
      </c>
      <c r="G111" s="82" t="s">
        <v>523</v>
      </c>
      <c r="H111" s="77" t="s">
        <v>999</v>
      </c>
      <c r="J111" s="2" t="s">
        <v>160</v>
      </c>
      <c r="K111" s="82" t="s">
        <v>236</v>
      </c>
      <c r="L111" s="77" t="s">
        <v>901</v>
      </c>
    </row>
    <row r="112" spans="1:12" x14ac:dyDescent="0.2">
      <c r="A112" s="122"/>
      <c r="B112" s="82" t="s">
        <v>1045</v>
      </c>
      <c r="C112" s="82" t="s">
        <v>264</v>
      </c>
      <c r="D112" s="77" t="s">
        <v>1046</v>
      </c>
      <c r="F112" s="2" t="s">
        <v>474</v>
      </c>
      <c r="G112" s="82" t="s">
        <v>524</v>
      </c>
      <c r="H112" s="77" t="s">
        <v>1002</v>
      </c>
      <c r="J112" s="2" t="s">
        <v>161</v>
      </c>
      <c r="K112" s="82" t="s">
        <v>43</v>
      </c>
      <c r="L112" s="77" t="s">
        <v>905</v>
      </c>
    </row>
    <row r="113" spans="1:12" x14ac:dyDescent="0.2">
      <c r="A113" s="126"/>
      <c r="B113" s="87" t="s">
        <v>1047</v>
      </c>
      <c r="C113" s="88" t="s">
        <v>675</v>
      </c>
      <c r="D113" s="77" t="s">
        <v>1048</v>
      </c>
      <c r="F113" s="82" t="s">
        <v>722</v>
      </c>
      <c r="G113" s="82" t="s">
        <v>525</v>
      </c>
      <c r="H113" s="82" t="s">
        <v>752</v>
      </c>
      <c r="J113" s="2" t="s">
        <v>152</v>
      </c>
      <c r="K113" s="82" t="s">
        <v>57</v>
      </c>
      <c r="L113" s="77" t="s">
        <v>1149</v>
      </c>
    </row>
    <row r="114" spans="1:12" x14ac:dyDescent="0.2">
      <c r="A114" s="122"/>
      <c r="B114" s="82" t="s">
        <v>610</v>
      </c>
      <c r="C114" s="82" t="s">
        <v>609</v>
      </c>
      <c r="D114" s="82" t="s">
        <v>870</v>
      </c>
      <c r="F114" s="2" t="s">
        <v>475</v>
      </c>
      <c r="G114" s="82" t="s">
        <v>403</v>
      </c>
      <c r="H114" s="77" t="s">
        <v>1155</v>
      </c>
      <c r="J114" s="2" t="s">
        <v>169</v>
      </c>
      <c r="K114" s="82" t="s">
        <v>82</v>
      </c>
      <c r="L114" s="77" t="s">
        <v>1602</v>
      </c>
    </row>
    <row r="115" spans="1:12" x14ac:dyDescent="0.2">
      <c r="A115" s="123"/>
      <c r="B115" s="85" t="s">
        <v>1051</v>
      </c>
      <c r="C115" s="85" t="s">
        <v>405</v>
      </c>
      <c r="D115" s="77" t="s">
        <v>1052</v>
      </c>
      <c r="F115" s="2" t="s">
        <v>476</v>
      </c>
      <c r="G115" s="82" t="s">
        <v>196</v>
      </c>
      <c r="H115" s="77" t="s">
        <v>1547</v>
      </c>
      <c r="J115" s="2" t="s">
        <v>162</v>
      </c>
      <c r="K115" s="82" t="s">
        <v>555</v>
      </c>
      <c r="L115" s="77" t="s">
        <v>1152</v>
      </c>
    </row>
    <row r="116" spans="1:12" x14ac:dyDescent="0.2">
      <c r="A116" s="122"/>
      <c r="B116" s="82" t="s">
        <v>1056</v>
      </c>
      <c r="C116" s="82" t="s">
        <v>1057</v>
      </c>
      <c r="D116" s="82" t="s">
        <v>1058</v>
      </c>
      <c r="F116" s="82" t="s">
        <v>477</v>
      </c>
      <c r="G116" s="82" t="s">
        <v>197</v>
      </c>
      <c r="H116" s="82" t="s">
        <v>765</v>
      </c>
      <c r="J116" s="2" t="s">
        <v>167</v>
      </c>
      <c r="K116" s="82" t="s">
        <v>137</v>
      </c>
      <c r="L116" s="77" t="s">
        <v>1607</v>
      </c>
    </row>
    <row r="117" spans="1:12" x14ac:dyDescent="0.2">
      <c r="A117" s="122"/>
      <c r="B117" s="82" t="s">
        <v>871</v>
      </c>
      <c r="C117" s="82" t="s">
        <v>872</v>
      </c>
      <c r="D117" s="82" t="s">
        <v>873</v>
      </c>
      <c r="F117" s="82" t="s">
        <v>478</v>
      </c>
      <c r="G117" s="82" t="s">
        <v>198</v>
      </c>
      <c r="H117" s="82" t="s">
        <v>1558</v>
      </c>
      <c r="J117" s="82" t="s">
        <v>164</v>
      </c>
      <c r="K117" s="82" t="s">
        <v>395</v>
      </c>
      <c r="L117" s="82" t="s">
        <v>753</v>
      </c>
    </row>
    <row r="118" spans="1:12" x14ac:dyDescent="0.2">
      <c r="A118" s="120" t="s">
        <v>1810</v>
      </c>
      <c r="B118" s="2" t="s">
        <v>1663</v>
      </c>
      <c r="C118" s="82" t="s">
        <v>1662</v>
      </c>
      <c r="D118" s="77" t="s">
        <v>1663</v>
      </c>
      <c r="F118" s="82" t="s">
        <v>479</v>
      </c>
      <c r="G118" s="82" t="s">
        <v>199</v>
      </c>
      <c r="H118" s="82" t="s">
        <v>1559</v>
      </c>
      <c r="J118" s="2" t="s">
        <v>165</v>
      </c>
      <c r="K118" s="82" t="s">
        <v>83</v>
      </c>
      <c r="L118" s="77" t="s">
        <v>1159</v>
      </c>
    </row>
    <row r="119" spans="1:12" x14ac:dyDescent="0.2">
      <c r="A119" s="122"/>
      <c r="B119" s="82" t="s">
        <v>188</v>
      </c>
      <c r="C119" s="8" t="s">
        <v>1494</v>
      </c>
      <c r="D119" s="77" t="s">
        <v>1640</v>
      </c>
      <c r="F119" s="2" t="s">
        <v>480</v>
      </c>
      <c r="G119" s="82" t="s">
        <v>515</v>
      </c>
      <c r="H119" s="77" t="s">
        <v>1161</v>
      </c>
      <c r="J119" s="82" t="s">
        <v>166</v>
      </c>
      <c r="K119" s="82" t="s">
        <v>399</v>
      </c>
      <c r="L119" s="82" t="s">
        <v>762</v>
      </c>
    </row>
    <row r="120" spans="1:12" x14ac:dyDescent="0.2">
      <c r="A120" s="122"/>
      <c r="B120" s="82" t="s">
        <v>1069</v>
      </c>
      <c r="C120" s="8" t="s">
        <v>1478</v>
      </c>
      <c r="D120" s="77" t="s">
        <v>1521</v>
      </c>
      <c r="F120" s="2" t="s">
        <v>798</v>
      </c>
      <c r="G120" s="82" t="s">
        <v>93</v>
      </c>
      <c r="H120" s="77" t="s">
        <v>1581</v>
      </c>
      <c r="J120" s="2" t="s">
        <v>168</v>
      </c>
      <c r="K120" s="82" t="s">
        <v>556</v>
      </c>
      <c r="L120" s="77" t="s">
        <v>811</v>
      </c>
    </row>
    <row r="121" spans="1:12" x14ac:dyDescent="0.2">
      <c r="A121" s="122"/>
      <c r="B121" s="82" t="s">
        <v>1071</v>
      </c>
      <c r="C121" s="8" t="s">
        <v>1479</v>
      </c>
      <c r="D121" s="77" t="s">
        <v>1522</v>
      </c>
      <c r="F121" s="2" t="s">
        <v>549</v>
      </c>
      <c r="G121" s="82" t="s">
        <v>521</v>
      </c>
      <c r="H121" s="77" t="s">
        <v>831</v>
      </c>
      <c r="J121" s="82" t="s">
        <v>163</v>
      </c>
      <c r="K121" s="82" t="s">
        <v>391</v>
      </c>
      <c r="L121" s="82" t="s">
        <v>746</v>
      </c>
    </row>
    <row r="122" spans="1:12" x14ac:dyDescent="0.2">
      <c r="A122" s="122"/>
      <c r="B122" s="82" t="s">
        <v>1635</v>
      </c>
      <c r="C122" s="8" t="s">
        <v>1496</v>
      </c>
      <c r="D122" s="77" t="s">
        <v>1636</v>
      </c>
      <c r="F122" s="2" t="s">
        <v>1004</v>
      </c>
      <c r="G122" s="82" t="s">
        <v>92</v>
      </c>
      <c r="H122" s="77" t="s">
        <v>1620</v>
      </c>
      <c r="J122" s="2" t="s">
        <v>155</v>
      </c>
      <c r="K122" s="82" t="s">
        <v>404</v>
      </c>
      <c r="L122" s="77" t="s">
        <v>812</v>
      </c>
    </row>
    <row r="123" spans="1:12" x14ac:dyDescent="0.2">
      <c r="A123" s="122"/>
      <c r="B123" s="82" t="s">
        <v>1637</v>
      </c>
      <c r="C123" s="8" t="s">
        <v>1498</v>
      </c>
      <c r="D123" s="77" t="s">
        <v>1638</v>
      </c>
      <c r="F123" s="2" t="s">
        <v>606</v>
      </c>
      <c r="G123" s="82" t="s">
        <v>516</v>
      </c>
      <c r="H123" s="77" t="s">
        <v>1171</v>
      </c>
      <c r="J123" s="2" t="s">
        <v>804</v>
      </c>
      <c r="K123" s="82" t="s">
        <v>557</v>
      </c>
      <c r="L123" s="77" t="s">
        <v>1165</v>
      </c>
    </row>
    <row r="124" spans="1:12" x14ac:dyDescent="0.2">
      <c r="A124" s="120" t="s">
        <v>1810</v>
      </c>
      <c r="B124" s="2" t="s">
        <v>1651</v>
      </c>
      <c r="C124" s="82" t="s">
        <v>1505</v>
      </c>
      <c r="D124" s="77" t="s">
        <v>1652</v>
      </c>
      <c r="F124" s="2" t="s">
        <v>607</v>
      </c>
      <c r="G124" s="82" t="s">
        <v>91</v>
      </c>
      <c r="H124" s="77" t="s">
        <v>1008</v>
      </c>
      <c r="J124" s="3" t="s">
        <v>254</v>
      </c>
      <c r="K124" s="82" t="s">
        <v>247</v>
      </c>
      <c r="L124" s="77" t="s">
        <v>1168</v>
      </c>
    </row>
    <row r="125" spans="1:12" x14ac:dyDescent="0.2">
      <c r="A125" s="122"/>
      <c r="B125" s="82" t="s">
        <v>1525</v>
      </c>
      <c r="C125" s="8" t="s">
        <v>1483</v>
      </c>
      <c r="D125" s="77" t="s">
        <v>1526</v>
      </c>
      <c r="F125" s="2" t="s">
        <v>2024</v>
      </c>
      <c r="G125" s="82" t="s">
        <v>2025</v>
      </c>
      <c r="H125" s="77" t="s">
        <v>2026</v>
      </c>
      <c r="J125" s="2" t="s">
        <v>552</v>
      </c>
      <c r="K125" s="82" t="s">
        <v>287</v>
      </c>
      <c r="L125" s="77" t="s">
        <v>1612</v>
      </c>
    </row>
    <row r="126" spans="1:12" x14ac:dyDescent="0.2">
      <c r="A126" s="122"/>
      <c r="B126" s="82" t="s">
        <v>1531</v>
      </c>
      <c r="C126" s="8" t="s">
        <v>1488</v>
      </c>
      <c r="D126" s="77" t="s">
        <v>1532</v>
      </c>
      <c r="F126" s="79" t="s">
        <v>1175</v>
      </c>
      <c r="G126" s="79"/>
      <c r="H126" s="79"/>
      <c r="J126" s="85" t="s">
        <v>925</v>
      </c>
      <c r="K126" s="85" t="s">
        <v>410</v>
      </c>
      <c r="L126" s="77" t="s">
        <v>926</v>
      </c>
    </row>
    <row r="127" spans="1:12" x14ac:dyDescent="0.2">
      <c r="A127" s="122"/>
      <c r="B127" s="82" t="s">
        <v>1074</v>
      </c>
      <c r="C127" s="8" t="s">
        <v>1480</v>
      </c>
      <c r="D127" s="77" t="s">
        <v>1523</v>
      </c>
      <c r="F127" s="2" t="s">
        <v>707</v>
      </c>
      <c r="G127" s="82" t="s">
        <v>706</v>
      </c>
      <c r="H127" s="77" t="s">
        <v>1179</v>
      </c>
      <c r="J127" s="79" t="s">
        <v>1176</v>
      </c>
      <c r="K127" s="80" t="s">
        <v>223</v>
      </c>
      <c r="L127" s="79"/>
    </row>
    <row r="128" spans="1:12" x14ac:dyDescent="0.2">
      <c r="A128" s="122"/>
      <c r="B128" s="82" t="s">
        <v>1075</v>
      </c>
      <c r="C128" s="8" t="s">
        <v>1495</v>
      </c>
      <c r="D128" s="77" t="s">
        <v>1648</v>
      </c>
      <c r="F128" s="82" t="s">
        <v>709</v>
      </c>
      <c r="G128" s="82" t="s">
        <v>708</v>
      </c>
      <c r="H128" s="82" t="s">
        <v>745</v>
      </c>
      <c r="J128" s="87" t="s">
        <v>1047</v>
      </c>
      <c r="K128" s="88" t="s">
        <v>675</v>
      </c>
      <c r="L128" s="77" t="s">
        <v>1048</v>
      </c>
    </row>
    <row r="129" spans="1:12" x14ac:dyDescent="0.2">
      <c r="A129" s="122"/>
      <c r="B129" s="82" t="s">
        <v>1081</v>
      </c>
      <c r="C129" s="86" t="s">
        <v>1497</v>
      </c>
      <c r="D129" s="77" t="s">
        <v>1642</v>
      </c>
      <c r="F129" s="82" t="s">
        <v>237</v>
      </c>
      <c r="G129" s="82" t="s">
        <v>710</v>
      </c>
      <c r="H129" s="82" t="s">
        <v>750</v>
      </c>
      <c r="J129" s="85" t="s">
        <v>1051</v>
      </c>
      <c r="K129" s="85" t="s">
        <v>405</v>
      </c>
      <c r="L129" s="77" t="s">
        <v>1052</v>
      </c>
    </row>
    <row r="130" spans="1:12" x14ac:dyDescent="0.2">
      <c r="A130" s="122"/>
      <c r="B130" s="82" t="s">
        <v>1085</v>
      </c>
      <c r="C130" s="8" t="s">
        <v>1499</v>
      </c>
      <c r="D130" s="77" t="s">
        <v>1631</v>
      </c>
      <c r="F130" s="2" t="s">
        <v>558</v>
      </c>
      <c r="G130" s="82" t="s">
        <v>292</v>
      </c>
      <c r="H130" s="77" t="s">
        <v>816</v>
      </c>
      <c r="J130" s="82" t="s">
        <v>1180</v>
      </c>
      <c r="K130" s="82" t="s">
        <v>341</v>
      </c>
      <c r="L130" s="77" t="s">
        <v>1181</v>
      </c>
    </row>
    <row r="131" spans="1:12" x14ac:dyDescent="0.2">
      <c r="A131" s="122"/>
      <c r="B131" s="82" t="s">
        <v>1090</v>
      </c>
      <c r="C131" s="8" t="s">
        <v>1501</v>
      </c>
      <c r="D131" s="77" t="s">
        <v>1632</v>
      </c>
      <c r="F131" s="82" t="s">
        <v>58</v>
      </c>
      <c r="G131" s="82" t="s">
        <v>559</v>
      </c>
      <c r="H131" s="82" t="s">
        <v>754</v>
      </c>
      <c r="J131" s="82" t="s">
        <v>1184</v>
      </c>
      <c r="K131" s="82" t="s">
        <v>682</v>
      </c>
      <c r="L131" s="77" t="s">
        <v>1596</v>
      </c>
    </row>
    <row r="132" spans="1:12" x14ac:dyDescent="0.2">
      <c r="A132" s="122"/>
      <c r="B132" s="82" t="s">
        <v>1656</v>
      </c>
      <c r="C132" s="8" t="s">
        <v>1510</v>
      </c>
      <c r="D132" s="77" t="s">
        <v>1657</v>
      </c>
      <c r="F132" s="2" t="s">
        <v>1186</v>
      </c>
      <c r="G132" s="82" t="s">
        <v>59</v>
      </c>
      <c r="H132" s="77" t="s">
        <v>1187</v>
      </c>
      <c r="J132" s="82" t="s">
        <v>1185</v>
      </c>
      <c r="K132" s="82" t="s">
        <v>421</v>
      </c>
      <c r="L132" s="77" t="s">
        <v>1603</v>
      </c>
    </row>
    <row r="133" spans="1:12" x14ac:dyDescent="0.2">
      <c r="A133" s="122"/>
      <c r="B133" s="82" t="s">
        <v>1092</v>
      </c>
      <c r="C133" s="86" t="s">
        <v>1504</v>
      </c>
      <c r="D133" s="90" t="s">
        <v>1660</v>
      </c>
      <c r="F133" s="2" t="s">
        <v>61</v>
      </c>
      <c r="G133" s="82" t="s">
        <v>60</v>
      </c>
      <c r="H133" s="77" t="s">
        <v>935</v>
      </c>
      <c r="J133" s="82" t="s">
        <v>1188</v>
      </c>
      <c r="K133" s="82" t="s">
        <v>1189</v>
      </c>
      <c r="L133" s="82" t="s">
        <v>1190</v>
      </c>
    </row>
    <row r="134" spans="1:12" x14ac:dyDescent="0.2">
      <c r="A134" s="122"/>
      <c r="B134" s="82" t="s">
        <v>1095</v>
      </c>
      <c r="C134" s="8" t="s">
        <v>1481</v>
      </c>
      <c r="D134" s="77" t="s">
        <v>1524</v>
      </c>
      <c r="F134" s="2" t="s">
        <v>1193</v>
      </c>
      <c r="G134" s="82" t="s">
        <v>1194</v>
      </c>
      <c r="H134" s="77" t="s">
        <v>1613</v>
      </c>
      <c r="J134" s="88" t="s">
        <v>1191</v>
      </c>
      <c r="K134" s="88" t="s">
        <v>138</v>
      </c>
      <c r="L134" s="77" t="s">
        <v>1192</v>
      </c>
    </row>
    <row r="135" spans="1:12" x14ac:dyDescent="0.2">
      <c r="A135" s="122"/>
      <c r="B135" s="82" t="s">
        <v>1098</v>
      </c>
      <c r="C135" s="8" t="s">
        <v>1482</v>
      </c>
      <c r="D135" s="77" t="s">
        <v>1099</v>
      </c>
      <c r="F135" s="82" t="s">
        <v>1197</v>
      </c>
      <c r="G135" s="82" t="s">
        <v>1198</v>
      </c>
      <c r="H135" s="82" t="s">
        <v>1199</v>
      </c>
      <c r="J135" s="88" t="s">
        <v>1195</v>
      </c>
      <c r="K135" s="88" t="s">
        <v>1196</v>
      </c>
      <c r="L135" s="77" t="s">
        <v>1569</v>
      </c>
    </row>
    <row r="136" spans="1:12" x14ac:dyDescent="0.2">
      <c r="A136" s="122"/>
      <c r="B136" s="82" t="s">
        <v>1658</v>
      </c>
      <c r="C136" s="8" t="s">
        <v>1502</v>
      </c>
      <c r="D136" s="77" t="s">
        <v>1659</v>
      </c>
      <c r="F136" s="82" t="s">
        <v>63</v>
      </c>
      <c r="G136" s="82" t="s">
        <v>62</v>
      </c>
      <c r="H136" s="82" t="s">
        <v>761</v>
      </c>
      <c r="J136" s="88" t="s">
        <v>1200</v>
      </c>
      <c r="K136" s="88" t="s">
        <v>642</v>
      </c>
      <c r="L136" s="77" t="s">
        <v>1619</v>
      </c>
    </row>
    <row r="137" spans="1:12" x14ac:dyDescent="0.2">
      <c r="A137" s="122"/>
      <c r="B137" s="82" t="s">
        <v>1108</v>
      </c>
      <c r="C137" s="8" t="s">
        <v>1508</v>
      </c>
      <c r="D137" s="77" t="s">
        <v>1647</v>
      </c>
      <c r="F137" s="79" t="s">
        <v>1203</v>
      </c>
      <c r="G137" s="80" t="s">
        <v>223</v>
      </c>
      <c r="H137" s="81" t="s">
        <v>1204</v>
      </c>
      <c r="J137" s="88" t="s">
        <v>1201</v>
      </c>
      <c r="K137" s="88" t="s">
        <v>143</v>
      </c>
      <c r="L137" s="77" t="s">
        <v>1202</v>
      </c>
    </row>
    <row r="138" spans="1:12" x14ac:dyDescent="0.2">
      <c r="A138" s="122"/>
      <c r="B138" s="82" t="s">
        <v>1110</v>
      </c>
      <c r="C138" s="8" t="s">
        <v>1484</v>
      </c>
      <c r="D138" s="77" t="s">
        <v>1527</v>
      </c>
      <c r="F138" s="2" t="s">
        <v>104</v>
      </c>
      <c r="G138" s="82" t="s">
        <v>41</v>
      </c>
      <c r="H138" s="77" t="s">
        <v>104</v>
      </c>
      <c r="J138" s="88" t="s">
        <v>1205</v>
      </c>
      <c r="K138" s="88" t="s">
        <v>146</v>
      </c>
      <c r="L138" s="77" t="s">
        <v>1206</v>
      </c>
    </row>
    <row r="139" spans="1:12" x14ac:dyDescent="0.2">
      <c r="A139" s="122"/>
      <c r="B139" s="82" t="s">
        <v>1116</v>
      </c>
      <c r="C139" s="8" t="s">
        <v>1485</v>
      </c>
      <c r="D139" s="77" t="s">
        <v>1528</v>
      </c>
      <c r="F139" s="82" t="s">
        <v>727</v>
      </c>
      <c r="G139" s="82" t="s">
        <v>393</v>
      </c>
      <c r="H139" s="82" t="s">
        <v>1598</v>
      </c>
      <c r="J139" s="88" t="s">
        <v>1207</v>
      </c>
      <c r="K139" s="88" t="s">
        <v>172</v>
      </c>
      <c r="L139" s="77" t="s">
        <v>1208</v>
      </c>
    </row>
    <row r="140" spans="1:12" x14ac:dyDescent="0.2">
      <c r="A140" s="122"/>
      <c r="B140" s="82" t="s">
        <v>1119</v>
      </c>
      <c r="C140" s="8" t="s">
        <v>1486</v>
      </c>
      <c r="D140" s="77" t="s">
        <v>1529</v>
      </c>
      <c r="F140" s="2" t="s">
        <v>853</v>
      </c>
      <c r="G140" s="82" t="s">
        <v>89</v>
      </c>
      <c r="H140" s="77" t="s">
        <v>1210</v>
      </c>
      <c r="J140" s="88" t="s">
        <v>1209</v>
      </c>
      <c r="K140" s="88" t="s">
        <v>639</v>
      </c>
      <c r="L140" s="77" t="s">
        <v>1575</v>
      </c>
    </row>
    <row r="141" spans="1:12" x14ac:dyDescent="0.2">
      <c r="A141" s="122"/>
      <c r="B141" s="82" t="s">
        <v>1122</v>
      </c>
      <c r="C141" s="8" t="s">
        <v>1511</v>
      </c>
      <c r="D141" s="77" t="s">
        <v>1644</v>
      </c>
      <c r="F141" s="82" t="s">
        <v>889</v>
      </c>
      <c r="G141" s="82" t="s">
        <v>890</v>
      </c>
      <c r="H141" s="82" t="s">
        <v>891</v>
      </c>
      <c r="J141" s="88" t="s">
        <v>1211</v>
      </c>
      <c r="K141" s="88" t="s">
        <v>641</v>
      </c>
      <c r="L141" s="77" t="s">
        <v>1212</v>
      </c>
    </row>
    <row r="142" spans="1:12" x14ac:dyDescent="0.2">
      <c r="A142" s="122"/>
      <c r="B142" s="82" t="s">
        <v>1124</v>
      </c>
      <c r="C142" s="8" t="s">
        <v>1512</v>
      </c>
      <c r="D142" s="77" t="s">
        <v>1655</v>
      </c>
      <c r="F142" s="79" t="s">
        <v>315</v>
      </c>
      <c r="G142" s="79"/>
      <c r="H142" s="79"/>
      <c r="J142" s="88" t="s">
        <v>1213</v>
      </c>
      <c r="K142" s="88" t="s">
        <v>645</v>
      </c>
      <c r="L142" s="77" t="s">
        <v>1214</v>
      </c>
    </row>
    <row r="143" spans="1:12" x14ac:dyDescent="0.2">
      <c r="A143" s="122"/>
      <c r="B143" s="82" t="s">
        <v>1130</v>
      </c>
      <c r="C143" s="8" t="s">
        <v>1487</v>
      </c>
      <c r="D143" s="77" t="s">
        <v>1530</v>
      </c>
      <c r="F143" s="82" t="s">
        <v>1217</v>
      </c>
      <c r="G143" s="82" t="s">
        <v>651</v>
      </c>
      <c r="H143" s="77" t="s">
        <v>1218</v>
      </c>
      <c r="J143" s="88" t="s">
        <v>1215</v>
      </c>
      <c r="K143" s="88" t="s">
        <v>49</v>
      </c>
      <c r="L143" s="77" t="s">
        <v>1216</v>
      </c>
    </row>
    <row r="144" spans="1:12" x14ac:dyDescent="0.2">
      <c r="A144" s="122"/>
      <c r="B144" s="82" t="s">
        <v>1135</v>
      </c>
      <c r="C144" s="82" t="s">
        <v>1136</v>
      </c>
      <c r="D144" s="82" t="s">
        <v>1137</v>
      </c>
      <c r="F144" s="82" t="s">
        <v>1221</v>
      </c>
      <c r="G144" s="82" t="s">
        <v>652</v>
      </c>
      <c r="H144" s="77" t="s">
        <v>1222</v>
      </c>
      <c r="J144" s="88" t="s">
        <v>1219</v>
      </c>
      <c r="K144" s="88" t="s">
        <v>646</v>
      </c>
      <c r="L144" s="77" t="s">
        <v>1220</v>
      </c>
    </row>
    <row r="145" spans="1:12" x14ac:dyDescent="0.2">
      <c r="A145" s="122"/>
      <c r="B145" s="82" t="s">
        <v>612</v>
      </c>
      <c r="C145" s="82" t="s">
        <v>611</v>
      </c>
      <c r="D145" s="82" t="s">
        <v>875</v>
      </c>
      <c r="F145" s="82" t="s">
        <v>1224</v>
      </c>
      <c r="G145" s="82" t="s">
        <v>653</v>
      </c>
      <c r="H145" s="77" t="s">
        <v>1225</v>
      </c>
      <c r="J145" s="82" t="s">
        <v>728</v>
      </c>
      <c r="K145" s="82" t="s">
        <v>342</v>
      </c>
      <c r="L145" s="82" t="s">
        <v>1223</v>
      </c>
    </row>
    <row r="146" spans="1:12" x14ac:dyDescent="0.2">
      <c r="A146" s="123"/>
      <c r="B146" s="85" t="s">
        <v>1139</v>
      </c>
      <c r="C146" s="85" t="s">
        <v>593</v>
      </c>
      <c r="D146" s="77" t="s">
        <v>1140</v>
      </c>
      <c r="F146" s="82" t="s">
        <v>1227</v>
      </c>
      <c r="G146" s="82" t="s">
        <v>654</v>
      </c>
      <c r="H146" s="77" t="s">
        <v>1228</v>
      </c>
      <c r="J146" s="88" t="s">
        <v>1226</v>
      </c>
      <c r="K146" s="88" t="s">
        <v>140</v>
      </c>
      <c r="L146" s="77" t="s">
        <v>1591</v>
      </c>
    </row>
    <row r="147" spans="1:12" x14ac:dyDescent="0.2">
      <c r="A147" s="122"/>
      <c r="B147" s="82" t="s">
        <v>1649</v>
      </c>
      <c r="C147" s="8" t="s">
        <v>1515</v>
      </c>
      <c r="D147" s="77" t="s">
        <v>1650</v>
      </c>
      <c r="F147" s="82" t="s">
        <v>1230</v>
      </c>
      <c r="G147" s="82" t="s">
        <v>655</v>
      </c>
      <c r="H147" s="77" t="s">
        <v>1231</v>
      </c>
      <c r="J147" s="88" t="s">
        <v>1229</v>
      </c>
      <c r="K147" s="88" t="s">
        <v>647</v>
      </c>
      <c r="L147" s="77" t="s">
        <v>1606</v>
      </c>
    </row>
    <row r="148" spans="1:12" x14ac:dyDescent="0.2">
      <c r="A148" s="122"/>
      <c r="B148" s="82" t="s">
        <v>1143</v>
      </c>
      <c r="C148" s="82"/>
      <c r="D148" s="77" t="s">
        <v>1144</v>
      </c>
      <c r="F148" s="82" t="s">
        <v>1232</v>
      </c>
      <c r="G148" s="82" t="s">
        <v>656</v>
      </c>
      <c r="H148" s="77" t="s">
        <v>1233</v>
      </c>
      <c r="J148" s="88" t="s">
        <v>673</v>
      </c>
      <c r="K148" s="88" t="s">
        <v>672</v>
      </c>
      <c r="L148" s="77" t="s">
        <v>1608</v>
      </c>
    </row>
    <row r="149" spans="1:12" x14ac:dyDescent="0.2">
      <c r="A149" s="122"/>
      <c r="B149" s="82" t="s">
        <v>1145</v>
      </c>
      <c r="C149" s="8" t="s">
        <v>1516</v>
      </c>
      <c r="D149" s="77" t="s">
        <v>1146</v>
      </c>
      <c r="F149" s="82" t="s">
        <v>1234</v>
      </c>
      <c r="G149" s="82" t="s">
        <v>657</v>
      </c>
      <c r="H149" s="77" t="s">
        <v>1235</v>
      </c>
      <c r="J149" s="2" t="s">
        <v>803</v>
      </c>
      <c r="K149" s="82" t="s">
        <v>634</v>
      </c>
      <c r="L149" s="77" t="s">
        <v>1625</v>
      </c>
    </row>
    <row r="150" spans="1:12" x14ac:dyDescent="0.2">
      <c r="A150" s="122"/>
      <c r="B150" s="82" t="s">
        <v>1633</v>
      </c>
      <c r="C150" s="8" t="s">
        <v>1518</v>
      </c>
      <c r="D150" s="77" t="s">
        <v>1634</v>
      </c>
      <c r="F150" s="82" t="s">
        <v>1238</v>
      </c>
      <c r="G150" s="82" t="s">
        <v>658</v>
      </c>
      <c r="H150" s="77" t="s">
        <v>1239</v>
      </c>
      <c r="J150" s="88" t="s">
        <v>1236</v>
      </c>
      <c r="K150" s="88" t="s">
        <v>47</v>
      </c>
      <c r="L150" s="77" t="s">
        <v>1237</v>
      </c>
    </row>
    <row r="151" spans="1:12" x14ac:dyDescent="0.2">
      <c r="A151" s="120" t="s">
        <v>1810</v>
      </c>
      <c r="B151" s="2" t="s">
        <v>1150</v>
      </c>
      <c r="C151" s="82"/>
      <c r="D151" s="77" t="s">
        <v>1151</v>
      </c>
      <c r="F151" s="82" t="s">
        <v>1242</v>
      </c>
      <c r="G151" s="82" t="s">
        <v>659</v>
      </c>
      <c r="H151" s="77" t="s">
        <v>1243</v>
      </c>
      <c r="J151" s="88" t="s">
        <v>1240</v>
      </c>
      <c r="K151" s="88" t="s">
        <v>139</v>
      </c>
      <c r="L151" s="77" t="s">
        <v>1241</v>
      </c>
    </row>
    <row r="152" spans="1:12" x14ac:dyDescent="0.2">
      <c r="A152" s="122"/>
      <c r="B152" s="82" t="s">
        <v>1156</v>
      </c>
      <c r="C152" s="8" t="s">
        <v>1489</v>
      </c>
      <c r="D152" s="77" t="s">
        <v>1533</v>
      </c>
      <c r="F152" s="82" t="s">
        <v>1246</v>
      </c>
      <c r="G152" s="82" t="s">
        <v>660</v>
      </c>
      <c r="H152" s="77" t="s">
        <v>1247</v>
      </c>
      <c r="J152" s="88" t="s">
        <v>1244</v>
      </c>
      <c r="K152" s="88" t="s">
        <v>46</v>
      </c>
      <c r="L152" s="77" t="s">
        <v>1245</v>
      </c>
    </row>
    <row r="153" spans="1:12" x14ac:dyDescent="0.2">
      <c r="A153" s="122"/>
      <c r="B153" s="82" t="s">
        <v>1534</v>
      </c>
      <c r="C153" s="8" t="s">
        <v>1490</v>
      </c>
      <c r="D153" s="77" t="s">
        <v>1535</v>
      </c>
      <c r="F153" s="82" t="s">
        <v>1251</v>
      </c>
      <c r="G153" s="82" t="s">
        <v>661</v>
      </c>
      <c r="H153" s="77" t="s">
        <v>1629</v>
      </c>
      <c r="J153" s="88" t="s">
        <v>1248</v>
      </c>
      <c r="K153" s="88" t="s">
        <v>147</v>
      </c>
      <c r="L153" s="77" t="s">
        <v>1249</v>
      </c>
    </row>
    <row r="154" spans="1:12" x14ac:dyDescent="0.2">
      <c r="A154" s="122"/>
      <c r="B154" s="82" t="s">
        <v>1160</v>
      </c>
      <c r="C154" s="8" t="s">
        <v>1491</v>
      </c>
      <c r="D154" s="77" t="s">
        <v>1536</v>
      </c>
      <c r="F154" s="82" t="s">
        <v>1254</v>
      </c>
      <c r="G154" s="82" t="s">
        <v>662</v>
      </c>
      <c r="H154" s="77" t="s">
        <v>1255</v>
      </c>
      <c r="J154" s="88" t="s">
        <v>1252</v>
      </c>
      <c r="K154" s="88" t="s">
        <v>674</v>
      </c>
      <c r="L154" s="77" t="s">
        <v>1253</v>
      </c>
    </row>
    <row r="155" spans="1:12" x14ac:dyDescent="0.2">
      <c r="A155" s="122"/>
      <c r="B155" s="82" t="s">
        <v>1162</v>
      </c>
      <c r="C155" s="8" t="s">
        <v>1492</v>
      </c>
      <c r="D155" s="77" t="s">
        <v>1537</v>
      </c>
      <c r="F155" s="82" t="s">
        <v>1258</v>
      </c>
      <c r="G155" s="82" t="s">
        <v>310</v>
      </c>
      <c r="H155" s="77" t="s">
        <v>1259</v>
      </c>
      <c r="J155" s="88" t="s">
        <v>1256</v>
      </c>
      <c r="K155" s="88" t="s">
        <v>173</v>
      </c>
      <c r="L155" s="77" t="s">
        <v>1257</v>
      </c>
    </row>
    <row r="156" spans="1:12" x14ac:dyDescent="0.2">
      <c r="A156" s="122"/>
      <c r="B156" s="82" t="s">
        <v>1163</v>
      </c>
      <c r="C156" s="8" t="s">
        <v>1519</v>
      </c>
      <c r="D156" s="77" t="s">
        <v>1164</v>
      </c>
      <c r="F156" s="82" t="s">
        <v>1260</v>
      </c>
      <c r="G156" s="82" t="s">
        <v>663</v>
      </c>
      <c r="H156" s="77" t="s">
        <v>1261</v>
      </c>
      <c r="J156" s="82" t="s">
        <v>1262</v>
      </c>
      <c r="K156" s="82" t="s">
        <v>678</v>
      </c>
      <c r="L156" s="82" t="s">
        <v>1576</v>
      </c>
    </row>
    <row r="157" spans="1:12" x14ac:dyDescent="0.2">
      <c r="A157" s="122"/>
      <c r="B157" s="82" t="s">
        <v>1166</v>
      </c>
      <c r="C157" s="8" t="s">
        <v>1520</v>
      </c>
      <c r="D157" s="77" t="s">
        <v>1167</v>
      </c>
      <c r="F157" s="82" t="s">
        <v>1263</v>
      </c>
      <c r="G157" s="82" t="s">
        <v>664</v>
      </c>
      <c r="H157" s="77" t="s">
        <v>1264</v>
      </c>
      <c r="J157" s="88" t="s">
        <v>1265</v>
      </c>
      <c r="K157" s="88" t="s">
        <v>1266</v>
      </c>
      <c r="L157" s="77" t="s">
        <v>1267</v>
      </c>
    </row>
    <row r="158" spans="1:12" x14ac:dyDescent="0.2">
      <c r="A158" s="122"/>
      <c r="B158" s="82" t="s">
        <v>1169</v>
      </c>
      <c r="C158" s="82"/>
      <c r="D158" s="77" t="s">
        <v>1170</v>
      </c>
      <c r="F158" s="82" t="s">
        <v>1268</v>
      </c>
      <c r="G158" s="82" t="s">
        <v>665</v>
      </c>
      <c r="H158" s="77" t="s">
        <v>1269</v>
      </c>
      <c r="J158" s="88" t="s">
        <v>1584</v>
      </c>
      <c r="K158" s="88" t="s">
        <v>676</v>
      </c>
      <c r="L158" s="77" t="s">
        <v>1585</v>
      </c>
    </row>
    <row r="159" spans="1:12" x14ac:dyDescent="0.2">
      <c r="A159" s="122"/>
      <c r="B159" s="82" t="s">
        <v>1172</v>
      </c>
      <c r="C159" s="8" t="s">
        <v>1493</v>
      </c>
      <c r="D159" s="77" t="s">
        <v>1538</v>
      </c>
      <c r="F159" s="82" t="s">
        <v>1271</v>
      </c>
      <c r="G159" s="82" t="s">
        <v>666</v>
      </c>
      <c r="H159" s="77" t="s">
        <v>1272</v>
      </c>
      <c r="J159" s="88" t="s">
        <v>1270</v>
      </c>
      <c r="K159" s="88" t="s">
        <v>50</v>
      </c>
      <c r="L159" s="77" t="s">
        <v>1614</v>
      </c>
    </row>
    <row r="160" spans="1:12" x14ac:dyDescent="0.2">
      <c r="A160" s="120" t="s">
        <v>1807</v>
      </c>
      <c r="B160" s="2" t="s">
        <v>1177</v>
      </c>
      <c r="C160" s="82"/>
      <c r="D160" s="77" t="s">
        <v>1178</v>
      </c>
      <c r="F160" s="82" t="s">
        <v>1275</v>
      </c>
      <c r="G160" s="82" t="s">
        <v>667</v>
      </c>
      <c r="H160" s="77" t="s">
        <v>1276</v>
      </c>
      <c r="J160" s="88" t="s">
        <v>1273</v>
      </c>
      <c r="K160" s="88" t="s">
        <v>1274</v>
      </c>
      <c r="L160" s="77" t="s">
        <v>1570</v>
      </c>
    </row>
    <row r="161" spans="1:12" x14ac:dyDescent="0.2">
      <c r="A161" s="120" t="s">
        <v>1807</v>
      </c>
      <c r="B161" s="2" t="s">
        <v>876</v>
      </c>
      <c r="C161" s="82" t="s">
        <v>246</v>
      </c>
      <c r="D161" s="77" t="s">
        <v>877</v>
      </c>
      <c r="F161" s="82" t="s">
        <v>1279</v>
      </c>
      <c r="G161" s="82" t="s">
        <v>668</v>
      </c>
      <c r="H161" s="77" t="s">
        <v>1280</v>
      </c>
      <c r="J161" s="88" t="s">
        <v>1277</v>
      </c>
      <c r="K161" s="88" t="s">
        <v>45</v>
      </c>
      <c r="L161" s="77" t="s">
        <v>1278</v>
      </c>
    </row>
    <row r="162" spans="1:12" x14ac:dyDescent="0.2">
      <c r="A162" s="122"/>
      <c r="B162" s="82" t="s">
        <v>614</v>
      </c>
      <c r="C162" s="82" t="s">
        <v>613</v>
      </c>
      <c r="D162" s="82" t="s">
        <v>879</v>
      </c>
      <c r="F162" s="82" t="s">
        <v>1283</v>
      </c>
      <c r="G162" s="82" t="s">
        <v>669</v>
      </c>
      <c r="H162" s="77" t="s">
        <v>1284</v>
      </c>
      <c r="J162" s="88" t="s">
        <v>1281</v>
      </c>
      <c r="K162" s="88" t="s">
        <v>48</v>
      </c>
      <c r="L162" s="77" t="s">
        <v>1282</v>
      </c>
    </row>
    <row r="163" spans="1:12" x14ac:dyDescent="0.2">
      <c r="A163" s="120" t="s">
        <v>1807</v>
      </c>
      <c r="B163" s="2" t="s">
        <v>210</v>
      </c>
      <c r="C163" s="82" t="s">
        <v>209</v>
      </c>
      <c r="D163" s="77" t="s">
        <v>869</v>
      </c>
      <c r="F163" s="82" t="s">
        <v>1287</v>
      </c>
      <c r="G163" s="82" t="s">
        <v>670</v>
      </c>
      <c r="H163" s="77" t="s">
        <v>1288</v>
      </c>
      <c r="J163" s="88" t="s">
        <v>1285</v>
      </c>
      <c r="K163" s="88" t="s">
        <v>144</v>
      </c>
      <c r="L163" s="77" t="s">
        <v>1286</v>
      </c>
    </row>
    <row r="164" spans="1:12" x14ac:dyDescent="0.2">
      <c r="A164" s="122"/>
      <c r="B164" s="82" t="s">
        <v>1180</v>
      </c>
      <c r="C164" s="82" t="s">
        <v>341</v>
      </c>
      <c r="D164" s="77" t="s">
        <v>1181</v>
      </c>
      <c r="F164" s="82" t="s">
        <v>1294</v>
      </c>
      <c r="G164" s="82" t="s">
        <v>671</v>
      </c>
      <c r="H164" s="77" t="s">
        <v>1295</v>
      </c>
      <c r="J164" s="88" t="s">
        <v>1289</v>
      </c>
      <c r="K164" s="88" t="s">
        <v>643</v>
      </c>
      <c r="L164" s="77" t="s">
        <v>1290</v>
      </c>
    </row>
    <row r="165" spans="1:12" x14ac:dyDescent="0.2">
      <c r="A165" s="122"/>
      <c r="B165" s="82" t="s">
        <v>1185</v>
      </c>
      <c r="C165" s="82" t="s">
        <v>421</v>
      </c>
      <c r="D165" s="77" t="s">
        <v>1603</v>
      </c>
      <c r="F165" s="82" t="s">
        <v>1297</v>
      </c>
      <c r="G165" s="82" t="s">
        <v>151</v>
      </c>
      <c r="H165" s="77" t="s">
        <v>1298</v>
      </c>
      <c r="J165" s="88" t="s">
        <v>1296</v>
      </c>
      <c r="K165" s="88" t="s">
        <v>141</v>
      </c>
      <c r="L165" s="77" t="s">
        <v>1571</v>
      </c>
    </row>
    <row r="166" spans="1:12" x14ac:dyDescent="0.2">
      <c r="A166" s="120" t="s">
        <v>1807</v>
      </c>
      <c r="B166" s="2" t="s">
        <v>850</v>
      </c>
      <c r="C166" s="82" t="s">
        <v>360</v>
      </c>
      <c r="D166" s="77" t="s">
        <v>880</v>
      </c>
      <c r="F166" s="82" t="s">
        <v>1300</v>
      </c>
      <c r="G166" s="82" t="s">
        <v>307</v>
      </c>
      <c r="H166" s="77" t="s">
        <v>1301</v>
      </c>
      <c r="J166" s="88" t="s">
        <v>1299</v>
      </c>
      <c r="K166" s="88" t="s">
        <v>640</v>
      </c>
      <c r="L166" s="77" t="s">
        <v>1617</v>
      </c>
    </row>
    <row r="167" spans="1:12" x14ac:dyDescent="0.2">
      <c r="A167" s="122"/>
      <c r="B167" s="82" t="s">
        <v>933</v>
      </c>
      <c r="C167" s="82" t="s">
        <v>934</v>
      </c>
      <c r="D167" s="82" t="s">
        <v>1626</v>
      </c>
      <c r="F167" s="82" t="s">
        <v>1304</v>
      </c>
      <c r="G167" s="82" t="s">
        <v>308</v>
      </c>
      <c r="H167" s="77" t="s">
        <v>1305</v>
      </c>
      <c r="J167" s="88" t="s">
        <v>1302</v>
      </c>
      <c r="K167" s="88" t="s">
        <v>677</v>
      </c>
      <c r="L167" s="77" t="s">
        <v>1303</v>
      </c>
    </row>
    <row r="168" spans="1:12" x14ac:dyDescent="0.2">
      <c r="A168" s="122"/>
      <c r="B168" s="82" t="s">
        <v>936</v>
      </c>
      <c r="C168" s="85" t="s">
        <v>426</v>
      </c>
      <c r="D168" s="82" t="s">
        <v>937</v>
      </c>
      <c r="F168" s="82" t="s">
        <v>1309</v>
      </c>
      <c r="G168" s="82" t="s">
        <v>309</v>
      </c>
      <c r="H168" s="77" t="s">
        <v>1310</v>
      </c>
      <c r="J168" s="88" t="s">
        <v>1306</v>
      </c>
      <c r="K168" s="88" t="s">
        <v>1307</v>
      </c>
      <c r="L168" s="77" t="s">
        <v>1308</v>
      </c>
    </row>
    <row r="169" spans="1:12" x14ac:dyDescent="0.2">
      <c r="A169" s="127"/>
      <c r="B169" s="8" t="s">
        <v>1475</v>
      </c>
      <c r="C169" s="8" t="s">
        <v>1476</v>
      </c>
      <c r="D169" s="9" t="s">
        <v>1477</v>
      </c>
      <c r="F169" s="82" t="s">
        <v>1314</v>
      </c>
      <c r="G169" s="82" t="s">
        <v>311</v>
      </c>
      <c r="H169" s="77" t="s">
        <v>1315</v>
      </c>
      <c r="J169" s="88" t="s">
        <v>1311</v>
      </c>
      <c r="K169" s="88" t="s">
        <v>680</v>
      </c>
      <c r="L169" s="77" t="s">
        <v>1564</v>
      </c>
    </row>
    <row r="170" spans="1:12" x14ac:dyDescent="0.2">
      <c r="A170" s="122"/>
      <c r="B170" s="82" t="s">
        <v>874</v>
      </c>
      <c r="C170" s="82" t="s">
        <v>427</v>
      </c>
      <c r="D170" s="77" t="s">
        <v>1550</v>
      </c>
      <c r="F170" s="82" t="s">
        <v>1319</v>
      </c>
      <c r="G170" s="82" t="s">
        <v>312</v>
      </c>
      <c r="H170" s="77" t="s">
        <v>1320</v>
      </c>
      <c r="J170" s="88" t="s">
        <v>149</v>
      </c>
      <c r="K170" s="88" t="s">
        <v>148</v>
      </c>
      <c r="L170" s="77" t="s">
        <v>1316</v>
      </c>
    </row>
    <row r="171" spans="1:12" x14ac:dyDescent="0.2">
      <c r="A171" s="122"/>
      <c r="B171" s="82" t="s">
        <v>878</v>
      </c>
      <c r="C171" s="82" t="s">
        <v>107</v>
      </c>
      <c r="D171" s="77" t="s">
        <v>1568</v>
      </c>
      <c r="F171" s="82" t="s">
        <v>1324</v>
      </c>
      <c r="G171" s="82" t="s">
        <v>313</v>
      </c>
      <c r="H171" s="77" t="s">
        <v>1325</v>
      </c>
      <c r="J171" s="94" t="s">
        <v>1321</v>
      </c>
      <c r="K171" s="88" t="s">
        <v>679</v>
      </c>
      <c r="L171" s="77" t="s">
        <v>1322</v>
      </c>
    </row>
    <row r="172" spans="1:12" x14ac:dyDescent="0.2">
      <c r="A172" s="122"/>
      <c r="B172" s="82" t="s">
        <v>942</v>
      </c>
      <c r="C172" s="82" t="s">
        <v>428</v>
      </c>
      <c r="D172" s="77" t="s">
        <v>1539</v>
      </c>
      <c r="F172" s="82" t="s">
        <v>1331</v>
      </c>
      <c r="G172" s="82" t="s">
        <v>314</v>
      </c>
      <c r="H172" s="77" t="s">
        <v>1332</v>
      </c>
      <c r="J172" s="88" t="s">
        <v>1326</v>
      </c>
      <c r="K172" s="88" t="s">
        <v>1327</v>
      </c>
      <c r="L172" s="77" t="s">
        <v>1328</v>
      </c>
    </row>
    <row r="173" spans="1:12" x14ac:dyDescent="0.2">
      <c r="A173" s="127"/>
      <c r="B173" s="8" t="s">
        <v>1467</v>
      </c>
      <c r="C173" s="8" t="s">
        <v>1468</v>
      </c>
      <c r="D173" s="82" t="s">
        <v>1469</v>
      </c>
      <c r="F173" s="79" t="s">
        <v>270</v>
      </c>
      <c r="G173" s="80" t="s">
        <v>223</v>
      </c>
      <c r="H173" s="81" t="s">
        <v>281</v>
      </c>
      <c r="J173" s="88" t="s">
        <v>1333</v>
      </c>
      <c r="K173" s="88" t="s">
        <v>1334</v>
      </c>
      <c r="L173" s="77" t="s">
        <v>1590</v>
      </c>
    </row>
    <row r="174" spans="1:12" x14ac:dyDescent="0.2">
      <c r="A174" s="120" t="s">
        <v>1807</v>
      </c>
      <c r="B174" s="2" t="s">
        <v>947</v>
      </c>
      <c r="C174" s="82" t="s">
        <v>117</v>
      </c>
      <c r="D174" s="77" t="s">
        <v>1609</v>
      </c>
      <c r="F174" s="82" t="s">
        <v>1045</v>
      </c>
      <c r="G174" s="82" t="s">
        <v>264</v>
      </c>
      <c r="H174" s="77" t="s">
        <v>1046</v>
      </c>
      <c r="J174" s="88" t="s">
        <v>1336</v>
      </c>
      <c r="K174" s="88" t="s">
        <v>681</v>
      </c>
      <c r="L174" s="77" t="s">
        <v>1337</v>
      </c>
    </row>
    <row r="175" spans="1:12" x14ac:dyDescent="0.2">
      <c r="A175" s="120" t="s">
        <v>1810</v>
      </c>
      <c r="B175" s="2" t="s">
        <v>949</v>
      </c>
      <c r="C175" s="82" t="s">
        <v>110</v>
      </c>
      <c r="D175" s="77" t="s">
        <v>1586</v>
      </c>
      <c r="F175" s="82" t="s">
        <v>1312</v>
      </c>
      <c r="G175" s="82" t="s">
        <v>265</v>
      </c>
      <c r="H175" s="77" t="s">
        <v>1313</v>
      </c>
      <c r="J175" s="88" t="s">
        <v>1338</v>
      </c>
      <c r="K175" s="88" t="s">
        <v>145</v>
      </c>
      <c r="L175" s="77" t="s">
        <v>1551</v>
      </c>
    </row>
    <row r="176" spans="1:12" x14ac:dyDescent="0.2">
      <c r="A176" s="122"/>
      <c r="B176" s="82" t="s">
        <v>951</v>
      </c>
      <c r="C176" s="82" t="s">
        <v>111</v>
      </c>
      <c r="D176" s="77" t="s">
        <v>952</v>
      </c>
      <c r="F176" s="82" t="s">
        <v>1317</v>
      </c>
      <c r="G176" s="82" t="s">
        <v>267</v>
      </c>
      <c r="H176" s="77" t="s">
        <v>1318</v>
      </c>
      <c r="J176" s="94" t="s">
        <v>1340</v>
      </c>
      <c r="K176" s="88" t="s">
        <v>142</v>
      </c>
      <c r="L176" s="77" t="s">
        <v>1341</v>
      </c>
    </row>
    <row r="177" spans="1:12" x14ac:dyDescent="0.2">
      <c r="A177" s="122"/>
      <c r="B177" s="82" t="s">
        <v>957</v>
      </c>
      <c r="C177" s="82" t="s">
        <v>958</v>
      </c>
      <c r="D177" s="82" t="s">
        <v>1549</v>
      </c>
      <c r="F177" s="82" t="s">
        <v>1323</v>
      </c>
      <c r="G177" s="82" t="s">
        <v>266</v>
      </c>
      <c r="H177" s="77" t="s">
        <v>1601</v>
      </c>
      <c r="J177" s="82" t="s">
        <v>1343</v>
      </c>
      <c r="K177" s="82"/>
      <c r="L177" s="82" t="s">
        <v>1344</v>
      </c>
    </row>
    <row r="178" spans="1:12" x14ac:dyDescent="0.2">
      <c r="A178" s="120" t="s">
        <v>1810</v>
      </c>
      <c r="B178" s="2" t="s">
        <v>962</v>
      </c>
      <c r="C178" s="82" t="s">
        <v>115</v>
      </c>
      <c r="D178" s="77" t="s">
        <v>963</v>
      </c>
      <c r="F178" s="82" t="s">
        <v>269</v>
      </c>
      <c r="G178" s="82" t="s">
        <v>268</v>
      </c>
      <c r="H178" s="77" t="s">
        <v>1346</v>
      </c>
      <c r="J178" s="79" t="s">
        <v>1345</v>
      </c>
      <c r="K178" s="80" t="s">
        <v>223</v>
      </c>
      <c r="L178" s="79"/>
    </row>
    <row r="179" spans="1:12" x14ac:dyDescent="0.2">
      <c r="A179" s="120" t="s">
        <v>1810</v>
      </c>
      <c r="B179" s="2" t="s">
        <v>965</v>
      </c>
      <c r="C179" s="82" t="s">
        <v>966</v>
      </c>
      <c r="D179" s="77" t="s">
        <v>967</v>
      </c>
      <c r="F179" s="79" t="s">
        <v>1349</v>
      </c>
      <c r="G179" s="80" t="s">
        <v>223</v>
      </c>
      <c r="H179" s="81" t="s">
        <v>1350</v>
      </c>
      <c r="J179" s="85" t="s">
        <v>1039</v>
      </c>
      <c r="K179" s="85" t="s">
        <v>349</v>
      </c>
      <c r="L179" s="77" t="s">
        <v>1040</v>
      </c>
    </row>
    <row r="180" spans="1:12" x14ac:dyDescent="0.2">
      <c r="A180" s="120" t="s">
        <v>1810</v>
      </c>
      <c r="B180" s="2" t="s">
        <v>969</v>
      </c>
      <c r="C180" s="82" t="s">
        <v>970</v>
      </c>
      <c r="D180" s="77" t="s">
        <v>971</v>
      </c>
      <c r="F180" s="82" t="s">
        <v>1035</v>
      </c>
      <c r="G180" s="82"/>
      <c r="H180" s="77" t="s">
        <v>1036</v>
      </c>
      <c r="I180" s="67"/>
      <c r="J180" s="85" t="s">
        <v>302</v>
      </c>
      <c r="K180" s="85" t="s">
        <v>301</v>
      </c>
      <c r="L180" s="77" t="s">
        <v>1579</v>
      </c>
    </row>
    <row r="181" spans="1:12" x14ac:dyDescent="0.2">
      <c r="A181" s="120" t="s">
        <v>1807</v>
      </c>
      <c r="B181" s="2" t="s">
        <v>973</v>
      </c>
      <c r="C181" s="82" t="s">
        <v>119</v>
      </c>
      <c r="D181" s="77" t="s">
        <v>974</v>
      </c>
      <c r="F181" s="82" t="s">
        <v>1069</v>
      </c>
      <c r="G181" s="82"/>
      <c r="H181" s="77" t="s">
        <v>1521</v>
      </c>
      <c r="I181" s="67"/>
      <c r="J181" s="85" t="s">
        <v>354</v>
      </c>
      <c r="K181" s="85" t="s">
        <v>353</v>
      </c>
      <c r="L181" s="77" t="s">
        <v>1339</v>
      </c>
    </row>
    <row r="182" spans="1:12" x14ac:dyDescent="0.2">
      <c r="A182" s="120" t="s">
        <v>1807</v>
      </c>
      <c r="B182" s="2" t="s">
        <v>975</v>
      </c>
      <c r="C182" s="82" t="s">
        <v>118</v>
      </c>
      <c r="D182" s="77" t="s">
        <v>976</v>
      </c>
      <c r="F182" s="82" t="s">
        <v>1071</v>
      </c>
      <c r="G182" s="82"/>
      <c r="H182" s="77" t="s">
        <v>1522</v>
      </c>
      <c r="I182" s="67"/>
      <c r="J182" s="88" t="s">
        <v>345</v>
      </c>
      <c r="K182" s="88" t="s">
        <v>344</v>
      </c>
      <c r="L182" s="77" t="s">
        <v>1342</v>
      </c>
    </row>
    <row r="183" spans="1:12" x14ac:dyDescent="0.2">
      <c r="A183" s="120" t="s">
        <v>1807</v>
      </c>
      <c r="B183" s="2" t="s">
        <v>980</v>
      </c>
      <c r="C183" s="82" t="s">
        <v>650</v>
      </c>
      <c r="D183" s="77" t="s">
        <v>981</v>
      </c>
      <c r="F183" s="82" t="s">
        <v>1635</v>
      </c>
      <c r="G183" s="82"/>
      <c r="H183" s="77" t="s">
        <v>1636</v>
      </c>
      <c r="I183" s="67"/>
      <c r="J183" s="82" t="s">
        <v>726</v>
      </c>
      <c r="K183" s="82" t="s">
        <v>346</v>
      </c>
      <c r="L183" s="82" t="s">
        <v>1593</v>
      </c>
    </row>
    <row r="184" spans="1:12" x14ac:dyDescent="0.2">
      <c r="A184" s="122"/>
      <c r="B184" s="82" t="s">
        <v>984</v>
      </c>
      <c r="C184" s="82" t="s">
        <v>113</v>
      </c>
      <c r="D184" s="77" t="s">
        <v>1565</v>
      </c>
      <c r="F184" s="82" t="s">
        <v>1637</v>
      </c>
      <c r="G184" s="82"/>
      <c r="H184" s="77" t="s">
        <v>1638</v>
      </c>
      <c r="I184" s="67"/>
      <c r="J184" s="88" t="s">
        <v>1587</v>
      </c>
      <c r="K184" s="88" t="s">
        <v>348</v>
      </c>
      <c r="L184" s="77" t="s">
        <v>1588</v>
      </c>
    </row>
    <row r="185" spans="1:12" x14ac:dyDescent="0.2">
      <c r="A185" s="122"/>
      <c r="B185" s="82" t="s">
        <v>881</v>
      </c>
      <c r="C185" s="82" t="s">
        <v>114</v>
      </c>
      <c r="D185" s="77" t="s">
        <v>882</v>
      </c>
      <c r="F185" s="82" t="s">
        <v>1651</v>
      </c>
      <c r="G185" s="82"/>
      <c r="H185" s="77" t="s">
        <v>1652</v>
      </c>
      <c r="I185" s="67"/>
      <c r="J185" s="85" t="s">
        <v>1356</v>
      </c>
      <c r="K185" s="85" t="s">
        <v>352</v>
      </c>
      <c r="L185" s="77" t="s">
        <v>1357</v>
      </c>
    </row>
    <row r="186" spans="1:12" x14ac:dyDescent="0.2">
      <c r="A186" s="120" t="s">
        <v>1810</v>
      </c>
      <c r="B186" s="2" t="s">
        <v>194</v>
      </c>
      <c r="C186" s="82" t="s">
        <v>193</v>
      </c>
      <c r="D186" s="77" t="s">
        <v>1250</v>
      </c>
      <c r="F186" s="82" t="s">
        <v>1525</v>
      </c>
      <c r="G186" s="82"/>
      <c r="H186" s="77" t="s">
        <v>1526</v>
      </c>
      <c r="I186" s="67"/>
      <c r="J186" s="85" t="s">
        <v>1358</v>
      </c>
      <c r="K186" s="93" t="s">
        <v>99</v>
      </c>
      <c r="L186" s="77" t="s">
        <v>1358</v>
      </c>
    </row>
    <row r="187" spans="1:12" x14ac:dyDescent="0.2">
      <c r="A187" s="122"/>
      <c r="B187" s="82" t="s">
        <v>1072</v>
      </c>
      <c r="C187" s="82" t="s">
        <v>1073</v>
      </c>
      <c r="D187" s="82" t="s">
        <v>1540</v>
      </c>
      <c r="F187" s="82" t="s">
        <v>1531</v>
      </c>
      <c r="G187" s="82"/>
      <c r="H187" s="77" t="s">
        <v>1532</v>
      </c>
      <c r="I187" s="67"/>
      <c r="J187" s="82" t="s">
        <v>1359</v>
      </c>
      <c r="K187" s="82" t="s">
        <v>1360</v>
      </c>
      <c r="L187" s="82" t="s">
        <v>1359</v>
      </c>
    </row>
    <row r="188" spans="1:12" x14ac:dyDescent="0.2">
      <c r="A188" s="120" t="s">
        <v>1810</v>
      </c>
      <c r="B188" s="2" t="s">
        <v>1813</v>
      </c>
      <c r="C188" s="82" t="s">
        <v>1814</v>
      </c>
      <c r="D188" s="77" t="s">
        <v>1815</v>
      </c>
      <c r="F188" s="82" t="s">
        <v>1074</v>
      </c>
      <c r="G188" s="82"/>
      <c r="H188" s="77" t="s">
        <v>1523</v>
      </c>
      <c r="I188" s="67"/>
      <c r="J188" s="85" t="s">
        <v>351</v>
      </c>
      <c r="K188" s="85" t="s">
        <v>350</v>
      </c>
      <c r="L188" s="77" t="s">
        <v>1361</v>
      </c>
    </row>
    <row r="189" spans="1:12" x14ac:dyDescent="0.2">
      <c r="A189" s="120" t="s">
        <v>1810</v>
      </c>
      <c r="B189" s="2" t="s">
        <v>799</v>
      </c>
      <c r="C189" s="82" t="s">
        <v>388</v>
      </c>
      <c r="D189" s="77" t="s">
        <v>808</v>
      </c>
      <c r="F189" s="82" t="s">
        <v>1075</v>
      </c>
      <c r="G189" s="82"/>
      <c r="H189" s="77" t="s">
        <v>1648</v>
      </c>
      <c r="I189" s="67"/>
      <c r="J189" s="2" t="s">
        <v>780</v>
      </c>
      <c r="K189" s="82" t="s">
        <v>86</v>
      </c>
      <c r="L189" s="77" t="s">
        <v>1362</v>
      </c>
    </row>
    <row r="190" spans="1:12" x14ac:dyDescent="0.2">
      <c r="A190" s="120"/>
      <c r="B190" s="2" t="s">
        <v>851</v>
      </c>
      <c r="C190" s="82" t="s">
        <v>11</v>
      </c>
      <c r="D190" s="77" t="s">
        <v>886</v>
      </c>
      <c r="F190" s="82" t="s">
        <v>1081</v>
      </c>
      <c r="G190" s="82"/>
      <c r="H190" s="77" t="s">
        <v>1642</v>
      </c>
      <c r="I190" s="67"/>
      <c r="J190" s="2" t="s">
        <v>1363</v>
      </c>
      <c r="K190" s="82" t="s">
        <v>540</v>
      </c>
      <c r="L190" s="77" t="s">
        <v>1363</v>
      </c>
    </row>
    <row r="191" spans="1:12" x14ac:dyDescent="0.2">
      <c r="A191" s="120"/>
      <c r="B191" s="2" t="s">
        <v>852</v>
      </c>
      <c r="C191" s="82" t="s">
        <v>541</v>
      </c>
      <c r="D191" s="77" t="s">
        <v>884</v>
      </c>
      <c r="F191" s="82" t="s">
        <v>1085</v>
      </c>
      <c r="G191" s="82"/>
      <c r="H191" s="77" t="s">
        <v>1631</v>
      </c>
      <c r="I191" s="67"/>
      <c r="J191" s="82" t="s">
        <v>1364</v>
      </c>
      <c r="K191" s="82" t="s">
        <v>1365</v>
      </c>
      <c r="L191" s="82" t="s">
        <v>1597</v>
      </c>
    </row>
    <row r="192" spans="1:12" x14ac:dyDescent="0.2">
      <c r="A192" s="122"/>
      <c r="B192" s="82" t="s">
        <v>732</v>
      </c>
      <c r="C192" s="82" t="s">
        <v>741</v>
      </c>
      <c r="D192" s="82" t="s">
        <v>764</v>
      </c>
      <c r="F192" s="82" t="s">
        <v>1088</v>
      </c>
      <c r="G192" s="82"/>
      <c r="H192" s="77" t="s">
        <v>1653</v>
      </c>
      <c r="I192" s="67"/>
      <c r="J192" s="82" t="s">
        <v>1366</v>
      </c>
      <c r="K192" s="82" t="s">
        <v>1367</v>
      </c>
      <c r="L192" s="82" t="s">
        <v>1368</v>
      </c>
    </row>
    <row r="193" spans="1:12" x14ac:dyDescent="0.2">
      <c r="A193" s="120" t="s">
        <v>1810</v>
      </c>
      <c r="B193" s="2" t="s">
        <v>1188</v>
      </c>
      <c r="C193" s="82" t="s">
        <v>1189</v>
      </c>
      <c r="D193" s="77" t="s">
        <v>1190</v>
      </c>
      <c r="F193" s="82" t="s">
        <v>1090</v>
      </c>
      <c r="G193" s="82"/>
      <c r="H193" s="77" t="s">
        <v>1632</v>
      </c>
      <c r="I193" s="67"/>
      <c r="J193" s="88" t="s">
        <v>1369</v>
      </c>
      <c r="K193" s="88" t="s">
        <v>343</v>
      </c>
      <c r="L193" s="77" t="s">
        <v>1548</v>
      </c>
    </row>
    <row r="194" spans="1:12" x14ac:dyDescent="0.2">
      <c r="A194" s="120" t="s">
        <v>1810</v>
      </c>
      <c r="B194" s="2" t="s">
        <v>800</v>
      </c>
      <c r="C194" s="82" t="s">
        <v>385</v>
      </c>
      <c r="D194" s="77" t="s">
        <v>809</v>
      </c>
      <c r="F194" s="82" t="s">
        <v>1091</v>
      </c>
      <c r="G194" s="82"/>
      <c r="H194" s="77" t="s">
        <v>1645</v>
      </c>
      <c r="I194" s="67"/>
      <c r="J194" s="82" t="s">
        <v>1370</v>
      </c>
      <c r="K194" s="82" t="s">
        <v>1371</v>
      </c>
      <c r="L194" s="82" t="s">
        <v>1548</v>
      </c>
    </row>
    <row r="195" spans="1:12" x14ac:dyDescent="0.2">
      <c r="A195" s="122"/>
      <c r="B195" s="82" t="s">
        <v>1291</v>
      </c>
      <c r="C195" s="82" t="s">
        <v>1292</v>
      </c>
      <c r="D195" s="82" t="s">
        <v>1293</v>
      </c>
      <c r="F195" s="82" t="s">
        <v>1656</v>
      </c>
      <c r="G195" s="82"/>
      <c r="H195" s="77" t="s">
        <v>1657</v>
      </c>
      <c r="I195" s="67"/>
      <c r="J195" s="88" t="s">
        <v>1372</v>
      </c>
      <c r="K195" s="88" t="s">
        <v>303</v>
      </c>
      <c r="L195" s="77" t="s">
        <v>820</v>
      </c>
    </row>
    <row r="196" spans="1:12" x14ac:dyDescent="0.2">
      <c r="A196" s="120" t="s">
        <v>1810</v>
      </c>
      <c r="B196" s="2" t="s">
        <v>302</v>
      </c>
      <c r="C196" s="82" t="s">
        <v>301</v>
      </c>
      <c r="D196" s="77" t="s">
        <v>1579</v>
      </c>
      <c r="F196" s="82" t="s">
        <v>1092</v>
      </c>
      <c r="G196" s="82"/>
      <c r="H196" s="90" t="s">
        <v>1660</v>
      </c>
      <c r="I196" s="67"/>
      <c r="J196" s="82" t="s">
        <v>1373</v>
      </c>
      <c r="K196" s="82" t="s">
        <v>1374</v>
      </c>
      <c r="L196" s="82" t="s">
        <v>1375</v>
      </c>
    </row>
    <row r="197" spans="1:12" x14ac:dyDescent="0.2">
      <c r="A197" s="128"/>
      <c r="B197" s="88" t="s">
        <v>1191</v>
      </c>
      <c r="C197" s="88" t="s">
        <v>138</v>
      </c>
      <c r="D197" s="77" t="s">
        <v>1192</v>
      </c>
      <c r="F197" s="82" t="s">
        <v>1095</v>
      </c>
      <c r="G197" s="82"/>
      <c r="H197" s="77" t="s">
        <v>1524</v>
      </c>
      <c r="I197" s="67"/>
      <c r="J197" s="85" t="s">
        <v>777</v>
      </c>
      <c r="K197" s="93" t="s">
        <v>100</v>
      </c>
      <c r="L197" s="77" t="s">
        <v>821</v>
      </c>
    </row>
    <row r="198" spans="1:12" x14ac:dyDescent="0.2">
      <c r="A198" s="128"/>
      <c r="B198" s="88" t="s">
        <v>1195</v>
      </c>
      <c r="C198" s="88" t="s">
        <v>1196</v>
      </c>
      <c r="D198" s="77" t="s">
        <v>1569</v>
      </c>
      <c r="F198" s="82" t="s">
        <v>1097</v>
      </c>
      <c r="G198" s="82"/>
      <c r="H198" s="77" t="s">
        <v>1654</v>
      </c>
      <c r="I198" s="67"/>
      <c r="J198" s="88" t="s">
        <v>1376</v>
      </c>
      <c r="K198" s="88" t="s">
        <v>347</v>
      </c>
      <c r="L198" s="77" t="s">
        <v>1377</v>
      </c>
    </row>
    <row r="199" spans="1:12" x14ac:dyDescent="0.2">
      <c r="A199" s="128"/>
      <c r="B199" s="88" t="s">
        <v>1200</v>
      </c>
      <c r="C199" s="88" t="s">
        <v>642</v>
      </c>
      <c r="D199" s="77" t="s">
        <v>1619</v>
      </c>
      <c r="F199" s="82" t="s">
        <v>1098</v>
      </c>
      <c r="G199" s="82"/>
      <c r="H199" s="77" t="s">
        <v>1099</v>
      </c>
      <c r="I199" s="67"/>
      <c r="J199" s="79" t="s">
        <v>1378</v>
      </c>
      <c r="K199" s="80" t="s">
        <v>223</v>
      </c>
      <c r="L199" s="79"/>
    </row>
    <row r="200" spans="1:12" x14ac:dyDescent="0.2">
      <c r="A200" s="122"/>
      <c r="B200" s="82" t="s">
        <v>1312</v>
      </c>
      <c r="C200" s="82" t="s">
        <v>265</v>
      </c>
      <c r="D200" s="77" t="s">
        <v>1313</v>
      </c>
      <c r="F200" s="82" t="s">
        <v>1658</v>
      </c>
      <c r="G200" s="82"/>
      <c r="H200" s="77" t="s">
        <v>1659</v>
      </c>
      <c r="I200" s="67"/>
      <c r="J200" s="82" t="s">
        <v>488</v>
      </c>
      <c r="K200" s="82" t="s">
        <v>487</v>
      </c>
      <c r="L200" s="82" t="s">
        <v>760</v>
      </c>
    </row>
    <row r="201" spans="1:12" x14ac:dyDescent="0.2">
      <c r="A201" s="122"/>
      <c r="B201" s="82" t="s">
        <v>1317</v>
      </c>
      <c r="C201" s="82" t="s">
        <v>267</v>
      </c>
      <c r="D201" s="77" t="s">
        <v>1318</v>
      </c>
      <c r="F201" s="82" t="s">
        <v>1103</v>
      </c>
      <c r="G201" s="82"/>
      <c r="H201" s="77" t="s">
        <v>1643</v>
      </c>
      <c r="I201" s="67"/>
      <c r="J201" s="82" t="s">
        <v>732</v>
      </c>
      <c r="K201" s="82" t="s">
        <v>741</v>
      </c>
      <c r="L201" s="82" t="s">
        <v>764</v>
      </c>
    </row>
    <row r="202" spans="1:12" x14ac:dyDescent="0.2">
      <c r="A202" s="122"/>
      <c r="B202" s="82" t="s">
        <v>1323</v>
      </c>
      <c r="C202" s="82" t="s">
        <v>266</v>
      </c>
      <c r="D202" s="77" t="s">
        <v>1601</v>
      </c>
      <c r="F202" s="82" t="s">
        <v>1108</v>
      </c>
      <c r="G202" s="82"/>
      <c r="H202" s="77" t="s">
        <v>1647</v>
      </c>
      <c r="I202" s="67"/>
      <c r="J202" s="82" t="s">
        <v>725</v>
      </c>
      <c r="K202" s="82" t="s">
        <v>739</v>
      </c>
      <c r="L202" s="82" t="s">
        <v>1592</v>
      </c>
    </row>
    <row r="203" spans="1:12" x14ac:dyDescent="0.2">
      <c r="A203" s="129"/>
      <c r="B203" s="1" t="s">
        <v>1329</v>
      </c>
      <c r="C203" s="93" t="s">
        <v>554</v>
      </c>
      <c r="D203" s="77" t="s">
        <v>1330</v>
      </c>
      <c r="F203" s="82" t="s">
        <v>1110</v>
      </c>
      <c r="G203" s="82"/>
      <c r="H203" s="77" t="s">
        <v>1527</v>
      </c>
      <c r="I203" s="67"/>
      <c r="J203" s="82" t="s">
        <v>1291</v>
      </c>
      <c r="K203" s="82" t="s">
        <v>1292</v>
      </c>
      <c r="L203" s="82" t="s">
        <v>1293</v>
      </c>
    </row>
    <row r="204" spans="1:12" x14ac:dyDescent="0.2">
      <c r="A204" s="122"/>
      <c r="B204" s="82" t="s">
        <v>582</v>
      </c>
      <c r="C204" s="84"/>
      <c r="D204" s="77" t="s">
        <v>1335</v>
      </c>
      <c r="F204" s="82" t="s">
        <v>1113</v>
      </c>
      <c r="G204" s="82"/>
      <c r="H204" s="77" t="s">
        <v>1639</v>
      </c>
      <c r="I204" s="67"/>
      <c r="J204" s="1" t="s">
        <v>1329</v>
      </c>
      <c r="K204" s="93" t="s">
        <v>554</v>
      </c>
      <c r="L204" s="77" t="s">
        <v>1330</v>
      </c>
    </row>
    <row r="205" spans="1:12" x14ac:dyDescent="0.2">
      <c r="A205" s="122"/>
      <c r="B205" s="82" t="s">
        <v>1076</v>
      </c>
      <c r="C205" s="82" t="s">
        <v>1077</v>
      </c>
      <c r="D205" s="82" t="s">
        <v>1078</v>
      </c>
      <c r="F205" s="82" t="s">
        <v>1116</v>
      </c>
      <c r="G205" s="82"/>
      <c r="H205" s="77" t="s">
        <v>1528</v>
      </c>
      <c r="I205" s="67"/>
      <c r="J205" s="88" t="s">
        <v>1347</v>
      </c>
      <c r="K205" s="88" t="s">
        <v>316</v>
      </c>
      <c r="L205" s="77" t="s">
        <v>1348</v>
      </c>
    </row>
    <row r="206" spans="1:12" x14ac:dyDescent="0.2">
      <c r="A206" s="123"/>
      <c r="B206" s="85" t="s">
        <v>354</v>
      </c>
      <c r="C206" s="85" t="s">
        <v>353</v>
      </c>
      <c r="D206" s="77" t="s">
        <v>1339</v>
      </c>
      <c r="F206" s="82" t="s">
        <v>1119</v>
      </c>
      <c r="G206" s="82"/>
      <c r="H206" s="77" t="s">
        <v>1529</v>
      </c>
      <c r="I206" s="67"/>
      <c r="J206" s="82" t="s">
        <v>1351</v>
      </c>
      <c r="K206" s="82" t="s">
        <v>1352</v>
      </c>
      <c r="L206" s="82" t="s">
        <v>1353</v>
      </c>
    </row>
    <row r="207" spans="1:12" x14ac:dyDescent="0.2">
      <c r="A207" s="128"/>
      <c r="B207" s="88" t="s">
        <v>345</v>
      </c>
      <c r="C207" s="88" t="s">
        <v>344</v>
      </c>
      <c r="D207" s="77" t="s">
        <v>1342</v>
      </c>
      <c r="F207" s="82" t="s">
        <v>1122</v>
      </c>
      <c r="G207" s="82"/>
      <c r="H207" s="77" t="s">
        <v>1644</v>
      </c>
      <c r="I207" s="67"/>
      <c r="J207" s="85" t="s">
        <v>921</v>
      </c>
      <c r="K207" s="85" t="s">
        <v>73</v>
      </c>
      <c r="L207" s="77" t="s">
        <v>922</v>
      </c>
    </row>
    <row r="208" spans="1:12" x14ac:dyDescent="0.2">
      <c r="A208" s="120" t="s">
        <v>1807</v>
      </c>
      <c r="B208" s="2" t="s">
        <v>24</v>
      </c>
      <c r="C208" s="82" t="s">
        <v>23</v>
      </c>
      <c r="D208" s="77" t="s">
        <v>895</v>
      </c>
      <c r="F208" s="82" t="s">
        <v>1124</v>
      </c>
      <c r="G208" s="82"/>
      <c r="H208" s="77" t="s">
        <v>1655</v>
      </c>
      <c r="I208" s="67"/>
      <c r="J208" s="85" t="s">
        <v>1379</v>
      </c>
      <c r="K208" s="85" t="s">
        <v>496</v>
      </c>
      <c r="L208" s="77" t="s">
        <v>1380</v>
      </c>
    </row>
    <row r="209" spans="1:12" x14ac:dyDescent="0.2">
      <c r="A209" s="120" t="s">
        <v>1807</v>
      </c>
      <c r="B209" s="2" t="s">
        <v>899</v>
      </c>
      <c r="C209" s="82" t="s">
        <v>36</v>
      </c>
      <c r="D209" s="77" t="s">
        <v>900</v>
      </c>
      <c r="F209" s="82" t="s">
        <v>1127</v>
      </c>
      <c r="G209" s="82"/>
      <c r="H209" s="77" t="s">
        <v>1646</v>
      </c>
      <c r="I209" s="67"/>
      <c r="J209" s="2" t="s">
        <v>601</v>
      </c>
      <c r="K209" s="82" t="s">
        <v>600</v>
      </c>
      <c r="L209" s="77" t="s">
        <v>929</v>
      </c>
    </row>
    <row r="210" spans="1:12" x14ac:dyDescent="0.2">
      <c r="A210" s="128"/>
      <c r="B210" s="88" t="s">
        <v>1347</v>
      </c>
      <c r="C210" s="88" t="s">
        <v>316</v>
      </c>
      <c r="D210" s="77" t="s">
        <v>1348</v>
      </c>
      <c r="F210" s="82" t="s">
        <v>1130</v>
      </c>
      <c r="G210" s="82"/>
      <c r="H210" s="77" t="s">
        <v>1530</v>
      </c>
      <c r="I210" s="67"/>
      <c r="J210" s="2" t="s">
        <v>1381</v>
      </c>
      <c r="K210" s="82" t="s">
        <v>411</v>
      </c>
      <c r="L210" s="77" t="s">
        <v>1382</v>
      </c>
    </row>
    <row r="211" spans="1:12" x14ac:dyDescent="0.2">
      <c r="A211" s="120" t="s">
        <v>1810</v>
      </c>
      <c r="B211" s="2" t="s">
        <v>1351</v>
      </c>
      <c r="C211" s="82" t="s">
        <v>1352</v>
      </c>
      <c r="D211" s="77" t="s">
        <v>1353</v>
      </c>
      <c r="F211" s="82" t="s">
        <v>1132</v>
      </c>
      <c r="G211" s="82"/>
      <c r="H211" s="77" t="s">
        <v>1641</v>
      </c>
      <c r="I211" s="67"/>
      <c r="J211" s="85" t="s">
        <v>495</v>
      </c>
      <c r="K211" s="85" t="s">
        <v>494</v>
      </c>
      <c r="L211" s="77" t="s">
        <v>1383</v>
      </c>
    </row>
    <row r="212" spans="1:12" x14ac:dyDescent="0.2">
      <c r="A212" s="120" t="s">
        <v>1810</v>
      </c>
      <c r="B212" s="2" t="s">
        <v>320</v>
      </c>
      <c r="C212" s="82" t="s">
        <v>319</v>
      </c>
      <c r="D212" s="77" t="s">
        <v>1600</v>
      </c>
      <c r="F212" s="79" t="s">
        <v>1386</v>
      </c>
      <c r="G212" s="80" t="s">
        <v>223</v>
      </c>
      <c r="H212" s="81" t="s">
        <v>1387</v>
      </c>
      <c r="J212" s="82" t="s">
        <v>1384</v>
      </c>
      <c r="K212" s="82" t="s">
        <v>1385</v>
      </c>
      <c r="L212" s="82" t="s">
        <v>1615</v>
      </c>
    </row>
    <row r="213" spans="1:12" x14ac:dyDescent="0.2">
      <c r="A213" s="123"/>
      <c r="B213" s="85" t="s">
        <v>1080</v>
      </c>
      <c r="C213" s="85" t="s">
        <v>305</v>
      </c>
      <c r="D213" s="77" t="s">
        <v>1553</v>
      </c>
      <c r="F213" s="82" t="s">
        <v>1649</v>
      </c>
      <c r="G213" s="82"/>
      <c r="H213" s="77" t="s">
        <v>1650</v>
      </c>
      <c r="J213" s="88" t="s">
        <v>510</v>
      </c>
      <c r="K213" s="88" t="s">
        <v>509</v>
      </c>
      <c r="L213" s="77" t="s">
        <v>1611</v>
      </c>
    </row>
    <row r="214" spans="1:12" x14ac:dyDescent="0.2">
      <c r="A214" s="120" t="s">
        <v>1807</v>
      </c>
      <c r="B214" s="2" t="s">
        <v>907</v>
      </c>
      <c r="C214" s="82" t="s">
        <v>386</v>
      </c>
      <c r="D214" s="77" t="s">
        <v>908</v>
      </c>
      <c r="F214" s="82" t="s">
        <v>1143</v>
      </c>
      <c r="G214" s="82"/>
      <c r="H214" s="77" t="s">
        <v>1144</v>
      </c>
      <c r="J214" s="82" t="s">
        <v>1388</v>
      </c>
      <c r="K214" s="82" t="s">
        <v>1389</v>
      </c>
      <c r="L214" s="82" t="s">
        <v>1628</v>
      </c>
    </row>
    <row r="215" spans="1:12" x14ac:dyDescent="0.2">
      <c r="A215" s="120"/>
      <c r="B215" s="2" t="s">
        <v>1042</v>
      </c>
      <c r="C215" s="82" t="s">
        <v>482</v>
      </c>
      <c r="D215" s="77" t="s">
        <v>1043</v>
      </c>
      <c r="F215" s="82" t="s">
        <v>1145</v>
      </c>
      <c r="G215" s="82"/>
      <c r="H215" s="77" t="s">
        <v>1146</v>
      </c>
      <c r="J215" s="88" t="s">
        <v>75</v>
      </c>
      <c r="K215" s="88" t="s">
        <v>74</v>
      </c>
      <c r="L215" s="77" t="s">
        <v>932</v>
      </c>
    </row>
    <row r="216" spans="1:12" x14ac:dyDescent="0.2">
      <c r="A216" s="120"/>
      <c r="B216" s="2" t="s">
        <v>483</v>
      </c>
      <c r="C216" s="82" t="s">
        <v>37</v>
      </c>
      <c r="D216" s="77" t="s">
        <v>887</v>
      </c>
      <c r="F216" s="82" t="s">
        <v>1147</v>
      </c>
      <c r="G216" s="82"/>
      <c r="H216" s="77" t="s">
        <v>1148</v>
      </c>
      <c r="J216" s="85" t="s">
        <v>508</v>
      </c>
      <c r="K216" s="85" t="s">
        <v>497</v>
      </c>
      <c r="L216" s="77" t="s">
        <v>1390</v>
      </c>
    </row>
    <row r="217" spans="1:12" x14ac:dyDescent="0.2">
      <c r="A217" s="120"/>
      <c r="B217" s="2" t="s">
        <v>39</v>
      </c>
      <c r="C217" s="82" t="s">
        <v>38</v>
      </c>
      <c r="D217" s="77" t="s">
        <v>913</v>
      </c>
      <c r="F217" s="82" t="s">
        <v>1633</v>
      </c>
      <c r="G217" s="82"/>
      <c r="H217" s="77" t="s">
        <v>1634</v>
      </c>
      <c r="J217" s="88" t="s">
        <v>318</v>
      </c>
      <c r="K217" s="88" t="s">
        <v>317</v>
      </c>
      <c r="L217" s="77" t="s">
        <v>1391</v>
      </c>
    </row>
    <row r="218" spans="1:12" x14ac:dyDescent="0.2">
      <c r="A218" s="120" t="s">
        <v>1810</v>
      </c>
      <c r="B218" s="2" t="s">
        <v>801</v>
      </c>
      <c r="C218" s="82" t="s">
        <v>407</v>
      </c>
      <c r="D218" s="77" t="s">
        <v>810</v>
      </c>
      <c r="F218" s="82" t="s">
        <v>1150</v>
      </c>
      <c r="G218" s="82"/>
      <c r="H218" s="77" t="s">
        <v>1151</v>
      </c>
      <c r="J218" s="88" t="s">
        <v>1392</v>
      </c>
      <c r="K218" s="88" t="s">
        <v>591</v>
      </c>
      <c r="L218" s="77" t="s">
        <v>1393</v>
      </c>
    </row>
    <row r="219" spans="1:12" x14ac:dyDescent="0.2">
      <c r="A219" s="128"/>
      <c r="B219" s="88" t="s">
        <v>1201</v>
      </c>
      <c r="C219" s="88" t="s">
        <v>143</v>
      </c>
      <c r="D219" s="77" t="s">
        <v>1202</v>
      </c>
      <c r="F219" s="82" t="s">
        <v>1153</v>
      </c>
      <c r="G219" s="82"/>
      <c r="H219" s="77" t="s">
        <v>1154</v>
      </c>
      <c r="J219" s="82" t="s">
        <v>1394</v>
      </c>
      <c r="K219" s="82" t="s">
        <v>1395</v>
      </c>
      <c r="L219" s="82" t="s">
        <v>1396</v>
      </c>
    </row>
    <row r="220" spans="1:12" x14ac:dyDescent="0.2">
      <c r="A220" s="128"/>
      <c r="B220" s="88" t="s">
        <v>1205</v>
      </c>
      <c r="C220" s="88" t="s">
        <v>146</v>
      </c>
      <c r="D220" s="77" t="s">
        <v>1206</v>
      </c>
      <c r="F220" s="82" t="s">
        <v>1156</v>
      </c>
      <c r="G220" s="82"/>
      <c r="H220" s="77" t="s">
        <v>1533</v>
      </c>
      <c r="J220" s="82" t="s">
        <v>1397</v>
      </c>
      <c r="K220" s="82" t="s">
        <v>1398</v>
      </c>
      <c r="L220" s="82" t="s">
        <v>1399</v>
      </c>
    </row>
    <row r="221" spans="1:12" x14ac:dyDescent="0.2">
      <c r="A221" s="128"/>
      <c r="B221" s="88" t="s">
        <v>1207</v>
      </c>
      <c r="C221" s="88" t="s">
        <v>172</v>
      </c>
      <c r="D221" s="77" t="s">
        <v>1208</v>
      </c>
      <c r="F221" s="82" t="s">
        <v>1157</v>
      </c>
      <c r="G221" s="82"/>
      <c r="H221" s="77" t="s">
        <v>1158</v>
      </c>
      <c r="J221" s="82" t="s">
        <v>1400</v>
      </c>
      <c r="K221" s="82" t="s">
        <v>1401</v>
      </c>
      <c r="L221" s="82" t="s">
        <v>1402</v>
      </c>
    </row>
    <row r="222" spans="1:12" x14ac:dyDescent="0.2">
      <c r="A222" s="128"/>
      <c r="B222" s="88" t="s">
        <v>1209</v>
      </c>
      <c r="C222" s="88" t="s">
        <v>639</v>
      </c>
      <c r="D222" s="77" t="s">
        <v>1575</v>
      </c>
      <c r="F222" s="82" t="s">
        <v>1534</v>
      </c>
      <c r="G222" s="82"/>
      <c r="H222" s="77" t="s">
        <v>1535</v>
      </c>
      <c r="J222" s="82" t="s">
        <v>734</v>
      </c>
      <c r="K222" s="82" t="s">
        <v>742</v>
      </c>
      <c r="L222" s="82" t="s">
        <v>1560</v>
      </c>
    </row>
    <row r="223" spans="1:12" x14ac:dyDescent="0.2">
      <c r="A223" s="128"/>
      <c r="B223" s="88" t="s">
        <v>1211</v>
      </c>
      <c r="C223" s="88" t="s">
        <v>641</v>
      </c>
      <c r="D223" s="77" t="s">
        <v>1212</v>
      </c>
      <c r="F223" s="82" t="s">
        <v>1160</v>
      </c>
      <c r="G223" s="82"/>
      <c r="H223" s="77" t="s">
        <v>1536</v>
      </c>
      <c r="J223" s="88" t="s">
        <v>1403</v>
      </c>
      <c r="K223" s="88" t="s">
        <v>590</v>
      </c>
      <c r="L223" s="77" t="s">
        <v>1618</v>
      </c>
    </row>
    <row r="224" spans="1:12" x14ac:dyDescent="0.2">
      <c r="A224" s="120" t="s">
        <v>1810</v>
      </c>
      <c r="B224" s="2" t="s">
        <v>1213</v>
      </c>
      <c r="C224" s="82" t="s">
        <v>645</v>
      </c>
      <c r="D224" s="77" t="s">
        <v>1214</v>
      </c>
      <c r="F224" s="82" t="s">
        <v>1162</v>
      </c>
      <c r="G224" s="82"/>
      <c r="H224" s="77" t="s">
        <v>1537</v>
      </c>
      <c r="J224" s="85" t="s">
        <v>1404</v>
      </c>
      <c r="K224" s="85" t="s">
        <v>76</v>
      </c>
      <c r="L224" s="77" t="s">
        <v>1405</v>
      </c>
    </row>
    <row r="225" spans="1:12" x14ac:dyDescent="0.2">
      <c r="A225" s="120" t="s">
        <v>1810</v>
      </c>
      <c r="B225" s="2" t="s">
        <v>104</v>
      </c>
      <c r="C225" s="82" t="s">
        <v>41</v>
      </c>
      <c r="D225" s="77" t="s">
        <v>104</v>
      </c>
      <c r="F225" s="82" t="s">
        <v>1163</v>
      </c>
      <c r="G225" s="82"/>
      <c r="H225" s="77" t="s">
        <v>1164</v>
      </c>
      <c r="J225" s="85" t="s">
        <v>779</v>
      </c>
      <c r="K225" s="85" t="s">
        <v>88</v>
      </c>
      <c r="L225" s="77" t="s">
        <v>1406</v>
      </c>
    </row>
    <row r="226" spans="1:12" x14ac:dyDescent="0.2">
      <c r="A226" s="123"/>
      <c r="B226" s="85" t="s">
        <v>1059</v>
      </c>
      <c r="C226" s="85" t="s">
        <v>1060</v>
      </c>
      <c r="D226" s="77" t="s">
        <v>1061</v>
      </c>
      <c r="F226" s="82" t="s">
        <v>1166</v>
      </c>
      <c r="G226" s="82"/>
      <c r="H226" s="77" t="s">
        <v>1167</v>
      </c>
      <c r="J226" s="82" t="s">
        <v>729</v>
      </c>
      <c r="K226" s="77" t="s">
        <v>588</v>
      </c>
      <c r="L226" s="82" t="s">
        <v>1407</v>
      </c>
    </row>
    <row r="227" spans="1:12" x14ac:dyDescent="0.2">
      <c r="A227" s="120" t="s">
        <v>1807</v>
      </c>
      <c r="B227" s="2" t="s">
        <v>853</v>
      </c>
      <c r="C227" s="82" t="s">
        <v>89</v>
      </c>
      <c r="D227" s="77" t="s">
        <v>1210</v>
      </c>
      <c r="F227" s="82" t="s">
        <v>1169</v>
      </c>
      <c r="G227" s="82"/>
      <c r="H227" s="77" t="s">
        <v>1170</v>
      </c>
      <c r="J227" s="5" t="s">
        <v>856</v>
      </c>
      <c r="K227" s="85" t="s">
        <v>585</v>
      </c>
      <c r="L227" s="77" t="s">
        <v>1605</v>
      </c>
    </row>
    <row r="228" spans="1:12" x14ac:dyDescent="0.2">
      <c r="A228" s="128"/>
      <c r="B228" s="88" t="s">
        <v>1215</v>
      </c>
      <c r="C228" s="88" t="s">
        <v>49</v>
      </c>
      <c r="D228" s="77" t="s">
        <v>1216</v>
      </c>
      <c r="F228" s="82" t="s">
        <v>1172</v>
      </c>
      <c r="G228" s="82"/>
      <c r="H228" s="77" t="s">
        <v>1538</v>
      </c>
      <c r="J228" s="82" t="s">
        <v>733</v>
      </c>
      <c r="K228" s="82" t="s">
        <v>589</v>
      </c>
      <c r="L228" s="82" t="s">
        <v>1408</v>
      </c>
    </row>
    <row r="229" spans="1:12" x14ac:dyDescent="0.2">
      <c r="A229" s="122"/>
      <c r="B229" s="82" t="s">
        <v>889</v>
      </c>
      <c r="C229" s="82" t="s">
        <v>890</v>
      </c>
      <c r="D229" s="82" t="s">
        <v>891</v>
      </c>
      <c r="F229" s="82" t="s">
        <v>1173</v>
      </c>
      <c r="G229" s="82"/>
      <c r="H229" s="77" t="s">
        <v>1174</v>
      </c>
      <c r="J229" s="2" t="s">
        <v>784</v>
      </c>
      <c r="K229" s="82" t="s">
        <v>284</v>
      </c>
      <c r="L229" s="77" t="s">
        <v>1409</v>
      </c>
    </row>
    <row r="230" spans="1:12" x14ac:dyDescent="0.2">
      <c r="A230" s="122"/>
      <c r="B230" s="82" t="s">
        <v>889</v>
      </c>
      <c r="C230" s="82" t="s">
        <v>890</v>
      </c>
      <c r="D230" s="82" t="s">
        <v>891</v>
      </c>
      <c r="F230" s="82" t="s">
        <v>1177</v>
      </c>
      <c r="G230" s="82"/>
      <c r="H230" s="77" t="s">
        <v>1178</v>
      </c>
      <c r="J230" s="95" t="s">
        <v>1410</v>
      </c>
      <c r="K230" s="85" t="s">
        <v>587</v>
      </c>
      <c r="L230" s="77" t="s">
        <v>1411</v>
      </c>
    </row>
    <row r="231" spans="1:12" x14ac:dyDescent="0.2">
      <c r="A231" s="120"/>
      <c r="B231" s="2" t="s">
        <v>153</v>
      </c>
      <c r="C231" s="82" t="s">
        <v>406</v>
      </c>
      <c r="D231" s="77" t="s">
        <v>893</v>
      </c>
      <c r="J231" s="85" t="s">
        <v>78</v>
      </c>
      <c r="K231" s="85" t="s">
        <v>77</v>
      </c>
      <c r="L231" s="77" t="s">
        <v>1578</v>
      </c>
    </row>
    <row r="232" spans="1:12" x14ac:dyDescent="0.2">
      <c r="A232" s="120"/>
      <c r="B232" s="2" t="s">
        <v>157</v>
      </c>
      <c r="C232" s="82" t="s">
        <v>81</v>
      </c>
      <c r="D232" s="77" t="s">
        <v>1138</v>
      </c>
      <c r="F232" s="79" t="s">
        <v>1989</v>
      </c>
      <c r="G232" s="80"/>
      <c r="H232" s="81"/>
      <c r="J232" s="82" t="s">
        <v>424</v>
      </c>
      <c r="K232" s="82" t="s">
        <v>423</v>
      </c>
      <c r="L232" s="82" t="s">
        <v>1412</v>
      </c>
    </row>
    <row r="233" spans="1:12" x14ac:dyDescent="0.2">
      <c r="A233" s="120"/>
      <c r="B233" s="2" t="s">
        <v>159</v>
      </c>
      <c r="C233" s="82" t="s">
        <v>235</v>
      </c>
      <c r="D233" s="77" t="s">
        <v>1142</v>
      </c>
      <c r="F233" s="77" t="s">
        <v>1990</v>
      </c>
      <c r="G233" s="77"/>
      <c r="H233" s="77" t="s">
        <v>1991</v>
      </c>
      <c r="J233" s="82" t="s">
        <v>1413</v>
      </c>
      <c r="K233" s="82" t="s">
        <v>1414</v>
      </c>
      <c r="L233" s="82" t="s">
        <v>1413</v>
      </c>
    </row>
    <row r="234" spans="1:12" x14ac:dyDescent="0.2">
      <c r="A234" s="120"/>
      <c r="B234" s="2" t="s">
        <v>160</v>
      </c>
      <c r="C234" s="82" t="s">
        <v>236</v>
      </c>
      <c r="D234" s="77" t="s">
        <v>901</v>
      </c>
      <c r="F234" s="77" t="s">
        <v>1992</v>
      </c>
      <c r="G234" s="77"/>
      <c r="H234" s="77" t="s">
        <v>1993</v>
      </c>
      <c r="J234" s="85" t="s">
        <v>492</v>
      </c>
      <c r="K234" s="85" t="s">
        <v>491</v>
      </c>
      <c r="L234" s="77" t="s">
        <v>1415</v>
      </c>
    </row>
    <row r="235" spans="1:12" x14ac:dyDescent="0.2">
      <c r="A235" s="120"/>
      <c r="B235" s="2" t="s">
        <v>161</v>
      </c>
      <c r="C235" s="82" t="s">
        <v>43</v>
      </c>
      <c r="D235" s="77" t="s">
        <v>905</v>
      </c>
      <c r="F235" s="77" t="s">
        <v>1994</v>
      </c>
      <c r="G235" s="77"/>
      <c r="H235" s="77" t="s">
        <v>1995</v>
      </c>
      <c r="J235" s="82" t="s">
        <v>490</v>
      </c>
      <c r="K235" s="85" t="s">
        <v>489</v>
      </c>
      <c r="L235" s="82" t="s">
        <v>1416</v>
      </c>
    </row>
    <row r="236" spans="1:12" x14ac:dyDescent="0.2">
      <c r="A236" s="120" t="s">
        <v>1810</v>
      </c>
      <c r="B236" s="2" t="s">
        <v>152</v>
      </c>
      <c r="C236" s="82" t="s">
        <v>57</v>
      </c>
      <c r="D236" s="77" t="s">
        <v>1149</v>
      </c>
      <c r="F236" s="77" t="s">
        <v>1996</v>
      </c>
      <c r="G236" s="77"/>
      <c r="H236" s="77" t="s">
        <v>1997</v>
      </c>
      <c r="J236" s="85" t="s">
        <v>1417</v>
      </c>
      <c r="K236" s="85" t="s">
        <v>586</v>
      </c>
      <c r="L236" s="77" t="s">
        <v>1418</v>
      </c>
    </row>
    <row r="237" spans="1:12" x14ac:dyDescent="0.2">
      <c r="A237" s="120" t="s">
        <v>1807</v>
      </c>
      <c r="B237" s="2" t="s">
        <v>169</v>
      </c>
      <c r="C237" s="82" t="s">
        <v>82</v>
      </c>
      <c r="D237" s="77" t="s">
        <v>1602</v>
      </c>
      <c r="F237" s="77" t="s">
        <v>1998</v>
      </c>
      <c r="G237" s="77"/>
      <c r="H237" s="77" t="s">
        <v>1999</v>
      </c>
      <c r="J237" s="85" t="s">
        <v>2023</v>
      </c>
      <c r="K237" s="85" t="s">
        <v>1395</v>
      </c>
      <c r="L237" s="85" t="s">
        <v>2023</v>
      </c>
    </row>
    <row r="238" spans="1:12" x14ac:dyDescent="0.2">
      <c r="A238" s="120" t="s">
        <v>1810</v>
      </c>
      <c r="B238" s="2" t="s">
        <v>162</v>
      </c>
      <c r="C238" s="82" t="s">
        <v>555</v>
      </c>
      <c r="D238" s="77" t="s">
        <v>1152</v>
      </c>
      <c r="F238" s="77" t="s">
        <v>2000</v>
      </c>
      <c r="G238" s="77"/>
      <c r="H238" s="77" t="s">
        <v>2001</v>
      </c>
      <c r="J238" s="79" t="s">
        <v>1419</v>
      </c>
      <c r="K238" s="80" t="s">
        <v>223</v>
      </c>
      <c r="L238" s="79" t="s">
        <v>1420</v>
      </c>
    </row>
    <row r="239" spans="1:12" x14ac:dyDescent="0.2">
      <c r="A239" s="120" t="s">
        <v>1807</v>
      </c>
      <c r="B239" s="2" t="s">
        <v>167</v>
      </c>
      <c r="C239" s="82" t="s">
        <v>137</v>
      </c>
      <c r="D239" s="77" t="s">
        <v>1607</v>
      </c>
      <c r="F239" s="77" t="s">
        <v>2002</v>
      </c>
      <c r="G239" s="77"/>
      <c r="H239" s="77" t="s">
        <v>2003</v>
      </c>
      <c r="J239" s="82" t="s">
        <v>1011</v>
      </c>
      <c r="K239" s="82" t="s">
        <v>1012</v>
      </c>
      <c r="L239" s="82" t="s">
        <v>1013</v>
      </c>
    </row>
    <row r="240" spans="1:12" x14ac:dyDescent="0.2">
      <c r="A240" s="120"/>
      <c r="B240" s="2" t="s">
        <v>165</v>
      </c>
      <c r="C240" s="82" t="s">
        <v>83</v>
      </c>
      <c r="D240" s="77" t="s">
        <v>1159</v>
      </c>
      <c r="F240" s="77" t="s">
        <v>2004</v>
      </c>
      <c r="G240" s="77"/>
      <c r="H240" s="77" t="s">
        <v>2005</v>
      </c>
      <c r="J240" s="82" t="s">
        <v>719</v>
      </c>
      <c r="K240" s="82" t="s">
        <v>592</v>
      </c>
      <c r="L240" s="82" t="s">
        <v>1552</v>
      </c>
    </row>
    <row r="241" spans="1:12" x14ac:dyDescent="0.2">
      <c r="A241" s="120" t="s">
        <v>1810</v>
      </c>
      <c r="B241" s="2" t="s">
        <v>168</v>
      </c>
      <c r="C241" s="82" t="s">
        <v>556</v>
      </c>
      <c r="D241" s="77" t="s">
        <v>811</v>
      </c>
      <c r="F241" s="77" t="s">
        <v>2006</v>
      </c>
      <c r="G241" s="77"/>
      <c r="H241" s="77" t="s">
        <v>2007</v>
      </c>
      <c r="J241" s="82" t="s">
        <v>191</v>
      </c>
      <c r="K241" s="84" t="s">
        <v>1020</v>
      </c>
      <c r="L241" s="77" t="s">
        <v>1021</v>
      </c>
    </row>
    <row r="242" spans="1:12" x14ac:dyDescent="0.2">
      <c r="A242" s="128"/>
      <c r="B242" s="88" t="s">
        <v>1219</v>
      </c>
      <c r="C242" s="88" t="s">
        <v>646</v>
      </c>
      <c r="D242" s="77" t="s">
        <v>1220</v>
      </c>
      <c r="F242" s="77" t="s">
        <v>2008</v>
      </c>
      <c r="G242" s="77"/>
      <c r="H242" s="77" t="s">
        <v>2009</v>
      </c>
      <c r="J242" s="82" t="s">
        <v>190</v>
      </c>
      <c r="K242" s="84" t="s">
        <v>1023</v>
      </c>
      <c r="L242" s="77" t="s">
        <v>1024</v>
      </c>
    </row>
    <row r="243" spans="1:12" x14ac:dyDescent="0.2">
      <c r="A243" s="120" t="s">
        <v>1810</v>
      </c>
      <c r="B243" s="2" t="s">
        <v>511</v>
      </c>
      <c r="C243" s="82" t="s">
        <v>291</v>
      </c>
      <c r="D243" s="77" t="s">
        <v>924</v>
      </c>
      <c r="F243" s="77" t="s">
        <v>2010</v>
      </c>
      <c r="G243" s="77"/>
      <c r="H243" s="77" t="s">
        <v>2011</v>
      </c>
      <c r="J243" s="82" t="s">
        <v>1027</v>
      </c>
      <c r="K243" s="82" t="s">
        <v>1028</v>
      </c>
      <c r="L243" s="82" t="s">
        <v>1029</v>
      </c>
    </row>
    <row r="244" spans="1:12" x14ac:dyDescent="0.2">
      <c r="A244" s="120" t="s">
        <v>1807</v>
      </c>
      <c r="B244" s="2" t="s">
        <v>514</v>
      </c>
      <c r="C244" s="82" t="s">
        <v>512</v>
      </c>
      <c r="D244" s="77" t="s">
        <v>928</v>
      </c>
      <c r="F244" s="77" t="s">
        <v>2012</v>
      </c>
      <c r="G244" s="77"/>
      <c r="H244" s="77" t="s">
        <v>2013</v>
      </c>
      <c r="J244" s="82" t="s">
        <v>583</v>
      </c>
      <c r="K244" s="84"/>
      <c r="L244" s="77" t="s">
        <v>1033</v>
      </c>
    </row>
    <row r="245" spans="1:12" x14ac:dyDescent="0.2">
      <c r="A245" s="122"/>
      <c r="B245" s="82" t="s">
        <v>163</v>
      </c>
      <c r="C245" s="82" t="s">
        <v>391</v>
      </c>
      <c r="D245" s="82" t="s">
        <v>746</v>
      </c>
      <c r="F245" s="77" t="s">
        <v>2014</v>
      </c>
      <c r="G245" s="77"/>
      <c r="H245" s="77" t="s">
        <v>2015</v>
      </c>
      <c r="J245" s="85" t="s">
        <v>1037</v>
      </c>
      <c r="K245" s="85" t="s">
        <v>2</v>
      </c>
      <c r="L245" s="77" t="s">
        <v>1038</v>
      </c>
    </row>
    <row r="246" spans="1:12" x14ac:dyDescent="0.2">
      <c r="A246" s="120" t="s">
        <v>1810</v>
      </c>
      <c r="B246" s="2" t="s">
        <v>155</v>
      </c>
      <c r="C246" s="82" t="s">
        <v>404</v>
      </c>
      <c r="D246" s="77" t="s">
        <v>812</v>
      </c>
      <c r="F246" s="77" t="s">
        <v>2016</v>
      </c>
      <c r="G246" s="77"/>
      <c r="H246" s="77" t="s">
        <v>2017</v>
      </c>
      <c r="J246" s="82" t="s">
        <v>425</v>
      </c>
      <c r="K246" s="84"/>
      <c r="L246" s="82" t="s">
        <v>425</v>
      </c>
    </row>
    <row r="247" spans="1:12" x14ac:dyDescent="0.2">
      <c r="A247" s="120" t="s">
        <v>1810</v>
      </c>
      <c r="B247" s="2" t="s">
        <v>804</v>
      </c>
      <c r="C247" s="82" t="s">
        <v>557</v>
      </c>
      <c r="D247" s="77" t="s">
        <v>1165</v>
      </c>
      <c r="F247" s="77" t="s">
        <v>2018</v>
      </c>
      <c r="G247" s="77"/>
      <c r="H247" s="77" t="s">
        <v>2019</v>
      </c>
      <c r="J247" s="5" t="s">
        <v>849</v>
      </c>
      <c r="K247" s="85" t="s">
        <v>415</v>
      </c>
      <c r="L247" s="77" t="s">
        <v>1041</v>
      </c>
    </row>
    <row r="248" spans="1:12" x14ac:dyDescent="0.2">
      <c r="A248" s="128"/>
      <c r="B248" s="88" t="s">
        <v>1229</v>
      </c>
      <c r="C248" s="88" t="s">
        <v>647</v>
      </c>
      <c r="D248" s="77" t="s">
        <v>1606</v>
      </c>
      <c r="F248" s="77" t="s">
        <v>2020</v>
      </c>
      <c r="G248" s="77"/>
      <c r="H248" s="77" t="s">
        <v>2021</v>
      </c>
      <c r="J248" s="82" t="s">
        <v>1056</v>
      </c>
      <c r="K248" s="82" t="s">
        <v>1057</v>
      </c>
      <c r="L248" s="82" t="s">
        <v>1058</v>
      </c>
    </row>
    <row r="249" spans="1:12" x14ac:dyDescent="0.2">
      <c r="A249" s="120" t="s">
        <v>1810</v>
      </c>
      <c r="B249" s="2" t="s">
        <v>782</v>
      </c>
      <c r="C249" s="82" t="s">
        <v>101</v>
      </c>
      <c r="D249" s="77" t="s">
        <v>813</v>
      </c>
      <c r="J249" s="82" t="s">
        <v>1062</v>
      </c>
      <c r="K249" s="84"/>
      <c r="L249" s="77" t="s">
        <v>1063</v>
      </c>
    </row>
    <row r="250" spans="1:12" x14ac:dyDescent="0.2">
      <c r="A250" s="122"/>
      <c r="B250" s="82" t="s">
        <v>938</v>
      </c>
      <c r="C250" s="82" t="s">
        <v>939</v>
      </c>
      <c r="D250" s="82" t="s">
        <v>940</v>
      </c>
      <c r="J250" s="82" t="s">
        <v>188</v>
      </c>
      <c r="K250" s="84"/>
      <c r="L250" s="77" t="s">
        <v>1067</v>
      </c>
    </row>
    <row r="251" spans="1:12" x14ac:dyDescent="0.2">
      <c r="A251" s="120" t="s">
        <v>1807</v>
      </c>
      <c r="B251" s="2" t="s">
        <v>855</v>
      </c>
      <c r="C251" s="82" t="s">
        <v>106</v>
      </c>
      <c r="D251" s="77" t="s">
        <v>941</v>
      </c>
      <c r="J251" s="82" t="s">
        <v>1135</v>
      </c>
      <c r="K251" s="82" t="s">
        <v>1136</v>
      </c>
      <c r="L251" s="82" t="s">
        <v>1137</v>
      </c>
    </row>
    <row r="252" spans="1:12" x14ac:dyDescent="0.2">
      <c r="A252" s="120"/>
      <c r="B252" s="2" t="s">
        <v>854</v>
      </c>
      <c r="C252" s="82" t="s">
        <v>103</v>
      </c>
      <c r="D252" s="77" t="s">
        <v>911</v>
      </c>
      <c r="J252" s="85" t="s">
        <v>1139</v>
      </c>
      <c r="K252" s="85" t="s">
        <v>593</v>
      </c>
      <c r="L252" s="77" t="s">
        <v>1140</v>
      </c>
    </row>
    <row r="253" spans="1:12" x14ac:dyDescent="0.2">
      <c r="A253" s="120"/>
      <c r="B253" s="2" t="s">
        <v>944</v>
      </c>
      <c r="C253" s="82" t="s">
        <v>105</v>
      </c>
      <c r="D253" s="77" t="s">
        <v>1541</v>
      </c>
      <c r="J253" s="82" t="s">
        <v>1182</v>
      </c>
      <c r="K253" s="82"/>
      <c r="L253" s="82" t="s">
        <v>1183</v>
      </c>
    </row>
    <row r="254" spans="1:12" x14ac:dyDescent="0.2">
      <c r="A254" s="128"/>
      <c r="B254" s="88" t="s">
        <v>673</v>
      </c>
      <c r="C254" s="88" t="s">
        <v>672</v>
      </c>
      <c r="D254" s="77" t="s">
        <v>1608</v>
      </c>
      <c r="J254" s="82" t="s">
        <v>194</v>
      </c>
      <c r="K254" s="84" t="s">
        <v>193</v>
      </c>
      <c r="L254" s="77" t="s">
        <v>1250</v>
      </c>
    </row>
    <row r="255" spans="1:12" x14ac:dyDescent="0.2">
      <c r="A255" s="120" t="s">
        <v>1810</v>
      </c>
      <c r="B255" s="2" t="s">
        <v>805</v>
      </c>
      <c r="C255" s="82" t="s">
        <v>513</v>
      </c>
      <c r="D255" s="77" t="s">
        <v>814</v>
      </c>
      <c r="J255" s="82" t="s">
        <v>582</v>
      </c>
      <c r="K255" s="84"/>
      <c r="L255" s="77" t="s">
        <v>1335</v>
      </c>
    </row>
    <row r="256" spans="1:12" x14ac:dyDescent="0.2">
      <c r="A256" s="120"/>
      <c r="B256" s="2" t="s">
        <v>1065</v>
      </c>
      <c r="C256" s="82" t="s">
        <v>20</v>
      </c>
      <c r="D256" s="77" t="s">
        <v>1066</v>
      </c>
      <c r="J256" s="82" t="s">
        <v>1354</v>
      </c>
      <c r="K256" s="82"/>
      <c r="L256" s="82" t="s">
        <v>1355</v>
      </c>
    </row>
    <row r="257" spans="1:12" x14ac:dyDescent="0.2">
      <c r="A257" s="120"/>
      <c r="B257" s="2" t="s">
        <v>85</v>
      </c>
      <c r="C257" s="82" t="s">
        <v>605</v>
      </c>
      <c r="D257" s="77" t="s">
        <v>912</v>
      </c>
      <c r="J257" s="82" t="s">
        <v>1421</v>
      </c>
      <c r="K257" s="84"/>
      <c r="L257" s="77" t="s">
        <v>1421</v>
      </c>
    </row>
    <row r="258" spans="1:12" x14ac:dyDescent="0.2">
      <c r="A258" s="120" t="s">
        <v>1810</v>
      </c>
      <c r="B258" s="2" t="s">
        <v>409</v>
      </c>
      <c r="C258" s="82" t="s">
        <v>408</v>
      </c>
      <c r="D258" s="77" t="s">
        <v>1621</v>
      </c>
      <c r="J258" s="88" t="s">
        <v>80</v>
      </c>
      <c r="K258" s="88" t="s">
        <v>79</v>
      </c>
      <c r="L258" s="77" t="s">
        <v>1422</v>
      </c>
    </row>
    <row r="259" spans="1:12" x14ac:dyDescent="0.2">
      <c r="A259" s="120"/>
      <c r="B259" s="2" t="s">
        <v>803</v>
      </c>
      <c r="C259" s="82" t="s">
        <v>634</v>
      </c>
      <c r="D259" s="77" t="s">
        <v>1625</v>
      </c>
      <c r="J259" s="82" t="s">
        <v>1423</v>
      </c>
      <c r="K259" s="84"/>
      <c r="L259" s="77" t="s">
        <v>1424</v>
      </c>
    </row>
    <row r="260" spans="1:12" x14ac:dyDescent="0.2">
      <c r="A260" s="123"/>
      <c r="B260" s="85" t="s">
        <v>550</v>
      </c>
      <c r="C260" s="82" t="s">
        <v>598</v>
      </c>
      <c r="D260" s="77" t="s">
        <v>1555</v>
      </c>
      <c r="J260" s="82" t="s">
        <v>189</v>
      </c>
      <c r="K260" s="84"/>
      <c r="L260" s="77" t="s">
        <v>1425</v>
      </c>
    </row>
    <row r="261" spans="1:12" x14ac:dyDescent="0.2">
      <c r="A261" s="123"/>
      <c r="B261" s="85" t="s">
        <v>493</v>
      </c>
      <c r="C261" s="82" t="s">
        <v>534</v>
      </c>
      <c r="D261" s="77" t="s">
        <v>1094</v>
      </c>
      <c r="J261" s="82" t="s">
        <v>187</v>
      </c>
      <c r="K261" s="84" t="s">
        <v>1426</v>
      </c>
      <c r="L261" s="77" t="s">
        <v>1427</v>
      </c>
    </row>
    <row r="262" spans="1:12" x14ac:dyDescent="0.2">
      <c r="A262" s="120" t="s">
        <v>1807</v>
      </c>
      <c r="B262" s="2" t="s">
        <v>806</v>
      </c>
      <c r="C262" s="82" t="s">
        <v>529</v>
      </c>
      <c r="D262" s="77" t="s">
        <v>815</v>
      </c>
      <c r="J262" s="82" t="s">
        <v>1428</v>
      </c>
      <c r="K262" s="82"/>
      <c r="L262" s="82" t="s">
        <v>1429</v>
      </c>
    </row>
    <row r="263" spans="1:12" x14ac:dyDescent="0.2">
      <c r="A263" s="120"/>
      <c r="B263" s="2" t="s">
        <v>914</v>
      </c>
      <c r="C263" s="82" t="s">
        <v>692</v>
      </c>
      <c r="D263" s="77" t="s">
        <v>915</v>
      </c>
      <c r="J263" s="82" t="s">
        <v>581</v>
      </c>
      <c r="K263" s="84" t="s">
        <v>580</v>
      </c>
      <c r="L263" s="77" t="s">
        <v>1430</v>
      </c>
    </row>
    <row r="264" spans="1:12" x14ac:dyDescent="0.2">
      <c r="A264" s="130"/>
      <c r="B264" s="3" t="s">
        <v>254</v>
      </c>
      <c r="C264" s="82" t="s">
        <v>247</v>
      </c>
      <c r="D264" s="77" t="s">
        <v>1168</v>
      </c>
      <c r="J264" s="82" t="s">
        <v>1431</v>
      </c>
      <c r="K264" s="82" t="s">
        <v>1432</v>
      </c>
      <c r="L264" s="82" t="s">
        <v>1433</v>
      </c>
    </row>
    <row r="265" spans="1:12" x14ac:dyDescent="0.2">
      <c r="A265" s="120" t="s">
        <v>1810</v>
      </c>
      <c r="B265" s="2" t="s">
        <v>552</v>
      </c>
      <c r="C265" s="82" t="s">
        <v>287</v>
      </c>
      <c r="D265" s="77" t="s">
        <v>1612</v>
      </c>
      <c r="J265" s="82" t="s">
        <v>1434</v>
      </c>
      <c r="K265" s="82" t="s">
        <v>1435</v>
      </c>
      <c r="L265" s="82" t="s">
        <v>1436</v>
      </c>
    </row>
    <row r="266" spans="1:12" x14ac:dyDescent="0.2">
      <c r="A266" s="120"/>
      <c r="B266" s="2" t="s">
        <v>917</v>
      </c>
      <c r="C266" s="82" t="s">
        <v>33</v>
      </c>
      <c r="D266" s="77" t="s">
        <v>918</v>
      </c>
      <c r="J266" s="2" t="s">
        <v>1437</v>
      </c>
      <c r="K266" s="82" t="s">
        <v>442</v>
      </c>
      <c r="L266" s="77" t="s">
        <v>1438</v>
      </c>
    </row>
    <row r="267" spans="1:12" x14ac:dyDescent="0.2">
      <c r="A267" s="120" t="s">
        <v>1810</v>
      </c>
      <c r="B267" s="2" t="s">
        <v>807</v>
      </c>
      <c r="C267" s="82" t="s">
        <v>1661</v>
      </c>
      <c r="D267" s="77" t="s">
        <v>1084</v>
      </c>
      <c r="J267" s="82" t="s">
        <v>1439</v>
      </c>
      <c r="K267" s="82" t="s">
        <v>1440</v>
      </c>
      <c r="L267" s="82" t="s">
        <v>1554</v>
      </c>
    </row>
    <row r="268" spans="1:12" x14ac:dyDescent="0.2">
      <c r="A268" s="120" t="s">
        <v>1810</v>
      </c>
      <c r="B268" s="2" t="s">
        <v>1044</v>
      </c>
      <c r="C268" s="82" t="s">
        <v>288</v>
      </c>
      <c r="D268" s="77" t="s">
        <v>1627</v>
      </c>
      <c r="J268" s="82" t="s">
        <v>1441</v>
      </c>
      <c r="K268" s="82"/>
      <c r="L268" s="82" t="s">
        <v>1442</v>
      </c>
    </row>
    <row r="269" spans="1:12" x14ac:dyDescent="0.2">
      <c r="A269" s="120" t="s">
        <v>1807</v>
      </c>
      <c r="B269" s="2" t="s">
        <v>959</v>
      </c>
      <c r="C269" s="82" t="s">
        <v>536</v>
      </c>
      <c r="D269" s="77" t="s">
        <v>960</v>
      </c>
      <c r="J269" s="82" t="s">
        <v>618</v>
      </c>
      <c r="K269" s="82" t="s">
        <v>617</v>
      </c>
      <c r="L269" s="77" t="s">
        <v>948</v>
      </c>
    </row>
    <row r="270" spans="1:12" x14ac:dyDescent="0.2">
      <c r="A270" s="123"/>
      <c r="B270" s="85" t="s">
        <v>921</v>
      </c>
      <c r="C270" s="85" t="s">
        <v>73</v>
      </c>
      <c r="D270" s="77" t="s">
        <v>922</v>
      </c>
      <c r="J270" s="82" t="s">
        <v>1443</v>
      </c>
      <c r="K270" s="84"/>
      <c r="L270" s="77" t="s">
        <v>1443</v>
      </c>
    </row>
    <row r="271" spans="1:12" x14ac:dyDescent="0.2">
      <c r="A271" s="123"/>
      <c r="B271" s="85" t="s">
        <v>925</v>
      </c>
      <c r="C271" s="85" t="s">
        <v>410</v>
      </c>
      <c r="D271" s="77" t="s">
        <v>926</v>
      </c>
      <c r="J271" s="82" t="s">
        <v>1444</v>
      </c>
      <c r="K271" s="84"/>
      <c r="L271" s="77" t="s">
        <v>1444</v>
      </c>
    </row>
    <row r="272" spans="1:12" x14ac:dyDescent="0.2">
      <c r="A272" s="128"/>
      <c r="B272" s="88" t="s">
        <v>1236</v>
      </c>
      <c r="C272" s="88" t="s">
        <v>47</v>
      </c>
      <c r="D272" s="77" t="s">
        <v>1237</v>
      </c>
      <c r="J272" s="82" t="s">
        <v>1445</v>
      </c>
      <c r="K272" s="82" t="s">
        <v>116</v>
      </c>
      <c r="L272" s="77" t="s">
        <v>1446</v>
      </c>
    </row>
    <row r="273" spans="1:12" x14ac:dyDescent="0.2">
      <c r="A273" s="128"/>
      <c r="B273" s="88" t="s">
        <v>1240</v>
      </c>
      <c r="C273" s="88" t="s">
        <v>139</v>
      </c>
      <c r="D273" s="77" t="s">
        <v>1241</v>
      </c>
      <c r="J273" s="82" t="s">
        <v>1447</v>
      </c>
      <c r="K273" s="82" t="s">
        <v>1448</v>
      </c>
      <c r="L273" s="82" t="s">
        <v>1449</v>
      </c>
    </row>
    <row r="274" spans="1:12" x14ac:dyDescent="0.2">
      <c r="A274" s="128"/>
      <c r="B274" s="88" t="s">
        <v>1244</v>
      </c>
      <c r="C274" s="88" t="s">
        <v>46</v>
      </c>
      <c r="D274" s="77" t="s">
        <v>1245</v>
      </c>
      <c r="J274" s="82" t="s">
        <v>192</v>
      </c>
      <c r="K274" s="84"/>
      <c r="L274" s="77" t="s">
        <v>1450</v>
      </c>
    </row>
    <row r="275" spans="1:12" x14ac:dyDescent="0.2">
      <c r="A275" s="120" t="s">
        <v>1810</v>
      </c>
      <c r="B275" s="2" t="s">
        <v>1252</v>
      </c>
      <c r="C275" s="82" t="s">
        <v>674</v>
      </c>
      <c r="D275" s="77" t="s">
        <v>1253</v>
      </c>
      <c r="J275" s="82" t="s">
        <v>1451</v>
      </c>
      <c r="K275" s="84"/>
      <c r="L275" s="77" t="s">
        <v>1452</v>
      </c>
    </row>
    <row r="276" spans="1:12" x14ac:dyDescent="0.2">
      <c r="A276" s="128"/>
      <c r="B276" s="88" t="s">
        <v>1256</v>
      </c>
      <c r="C276" s="88" t="s">
        <v>173</v>
      </c>
      <c r="D276" s="77" t="s">
        <v>1257</v>
      </c>
      <c r="J276" s="82" t="s">
        <v>1453</v>
      </c>
      <c r="K276" s="82"/>
      <c r="L276" s="82" t="s">
        <v>1454</v>
      </c>
    </row>
    <row r="277" spans="1:12" x14ac:dyDescent="0.2">
      <c r="A277" s="120" t="s">
        <v>1810</v>
      </c>
      <c r="B277" s="2" t="s">
        <v>1262</v>
      </c>
      <c r="C277" s="82" t="s">
        <v>678</v>
      </c>
      <c r="D277" s="77" t="s">
        <v>1576</v>
      </c>
      <c r="J277" s="82" t="s">
        <v>1455</v>
      </c>
      <c r="K277" s="82"/>
      <c r="L277" s="82" t="s">
        <v>1456</v>
      </c>
    </row>
    <row r="278" spans="1:12" x14ac:dyDescent="0.2">
      <c r="A278" s="128"/>
      <c r="B278" s="88" t="s">
        <v>1584</v>
      </c>
      <c r="C278" s="88" t="s">
        <v>676</v>
      </c>
      <c r="D278" s="77" t="s">
        <v>1585</v>
      </c>
      <c r="J278" s="82" t="s">
        <v>1457</v>
      </c>
      <c r="K278" s="82" t="s">
        <v>1458</v>
      </c>
      <c r="L278" s="82" t="s">
        <v>1610</v>
      </c>
    </row>
    <row r="279" spans="1:12" x14ac:dyDescent="0.2">
      <c r="A279" s="128"/>
      <c r="B279" s="88" t="s">
        <v>1270</v>
      </c>
      <c r="C279" s="88" t="s">
        <v>50</v>
      </c>
      <c r="D279" s="77" t="s">
        <v>1614</v>
      </c>
      <c r="L279" s="21"/>
    </row>
    <row r="280" spans="1:12" x14ac:dyDescent="0.2">
      <c r="A280" s="128"/>
      <c r="B280" s="88" t="s">
        <v>1277</v>
      </c>
      <c r="C280" s="88" t="s">
        <v>45</v>
      </c>
      <c r="D280" s="77" t="s">
        <v>1278</v>
      </c>
      <c r="L280" s="21"/>
    </row>
    <row r="281" spans="1:12" x14ac:dyDescent="0.2">
      <c r="A281" s="128"/>
      <c r="B281" s="88" t="s">
        <v>1281</v>
      </c>
      <c r="C281" s="88" t="s">
        <v>48</v>
      </c>
      <c r="D281" s="77" t="s">
        <v>1282</v>
      </c>
      <c r="L281" s="21"/>
    </row>
    <row r="282" spans="1:12" x14ac:dyDescent="0.2">
      <c r="A282" s="128"/>
      <c r="B282" s="88" t="s">
        <v>1285</v>
      </c>
      <c r="C282" s="88" t="s">
        <v>144</v>
      </c>
      <c r="D282" s="77" t="s">
        <v>1286</v>
      </c>
      <c r="L282" s="21"/>
    </row>
    <row r="283" spans="1:12" x14ac:dyDescent="0.2">
      <c r="A283" s="128"/>
      <c r="B283" s="88" t="s">
        <v>1289</v>
      </c>
      <c r="C283" s="88" t="s">
        <v>643</v>
      </c>
      <c r="D283" s="77" t="s">
        <v>1290</v>
      </c>
      <c r="L283" s="21"/>
    </row>
    <row r="284" spans="1:12" x14ac:dyDescent="0.2">
      <c r="A284" s="128"/>
      <c r="B284" s="88" t="s">
        <v>1299</v>
      </c>
      <c r="C284" s="88" t="s">
        <v>640</v>
      </c>
      <c r="D284" s="77" t="s">
        <v>1617</v>
      </c>
      <c r="L284" s="21"/>
    </row>
    <row r="285" spans="1:12" x14ac:dyDescent="0.2">
      <c r="A285" s="120" t="s">
        <v>1810</v>
      </c>
      <c r="B285" s="2" t="s">
        <v>1302</v>
      </c>
      <c r="C285" s="82" t="s">
        <v>677</v>
      </c>
      <c r="D285" s="77" t="s">
        <v>1303</v>
      </c>
      <c r="L285" s="21"/>
    </row>
    <row r="286" spans="1:12" x14ac:dyDescent="0.2">
      <c r="A286" s="123"/>
      <c r="B286" s="85" t="s">
        <v>1379</v>
      </c>
      <c r="C286" s="85" t="s">
        <v>496</v>
      </c>
      <c r="D286" s="77" t="s">
        <v>1380</v>
      </c>
      <c r="L286" s="21"/>
    </row>
    <row r="287" spans="1:12" x14ac:dyDescent="0.2">
      <c r="A287" s="128"/>
      <c r="B287" s="88" t="s">
        <v>1306</v>
      </c>
      <c r="C287" s="88" t="s">
        <v>1307</v>
      </c>
      <c r="D287" s="77" t="s">
        <v>1308</v>
      </c>
    </row>
    <row r="288" spans="1:12" x14ac:dyDescent="0.2">
      <c r="A288" s="120"/>
      <c r="B288" s="2" t="s">
        <v>601</v>
      </c>
      <c r="C288" s="82" t="s">
        <v>600</v>
      </c>
      <c r="D288" s="77" t="s">
        <v>929</v>
      </c>
    </row>
    <row r="289" spans="1:4" x14ac:dyDescent="0.2">
      <c r="A289" s="128"/>
      <c r="B289" s="88" t="s">
        <v>149</v>
      </c>
      <c r="C289" s="88" t="s">
        <v>148</v>
      </c>
      <c r="D289" s="77" t="s">
        <v>1316</v>
      </c>
    </row>
    <row r="290" spans="1:4" x14ac:dyDescent="0.2">
      <c r="A290" s="128"/>
      <c r="B290" s="88" t="s">
        <v>1326</v>
      </c>
      <c r="C290" s="88" t="s">
        <v>1327</v>
      </c>
      <c r="D290" s="77" t="s">
        <v>1328</v>
      </c>
    </row>
    <row r="291" spans="1:4" x14ac:dyDescent="0.2">
      <c r="A291" s="123"/>
      <c r="B291" s="85" t="s">
        <v>1356</v>
      </c>
      <c r="C291" s="85" t="s">
        <v>352</v>
      </c>
      <c r="D291" s="77" t="s">
        <v>1357</v>
      </c>
    </row>
    <row r="292" spans="1:4" x14ac:dyDescent="0.2">
      <c r="A292" s="120"/>
      <c r="B292" s="2" t="s">
        <v>1381</v>
      </c>
      <c r="C292" s="82" t="s">
        <v>411</v>
      </c>
      <c r="D292" s="77" t="s">
        <v>1382</v>
      </c>
    </row>
    <row r="293" spans="1:4" x14ac:dyDescent="0.2">
      <c r="A293" s="120" t="s">
        <v>1810</v>
      </c>
      <c r="B293" s="2" t="s">
        <v>1358</v>
      </c>
      <c r="C293" s="82" t="s">
        <v>99</v>
      </c>
      <c r="D293" s="77" t="s">
        <v>1358</v>
      </c>
    </row>
    <row r="294" spans="1:4" x14ac:dyDescent="0.2">
      <c r="A294" s="123"/>
      <c r="B294" s="85" t="s">
        <v>495</v>
      </c>
      <c r="C294" s="85" t="s">
        <v>494</v>
      </c>
      <c r="D294" s="77" t="s">
        <v>1383</v>
      </c>
    </row>
    <row r="295" spans="1:4" x14ac:dyDescent="0.2">
      <c r="A295" s="122"/>
      <c r="B295" s="82" t="s">
        <v>1384</v>
      </c>
      <c r="C295" s="82" t="s">
        <v>1385</v>
      </c>
      <c r="D295" s="82" t="s">
        <v>1615</v>
      </c>
    </row>
    <row r="296" spans="1:4" x14ac:dyDescent="0.2">
      <c r="A296" s="122"/>
      <c r="B296" s="82" t="s">
        <v>1359</v>
      </c>
      <c r="C296" s="82" t="s">
        <v>1360</v>
      </c>
      <c r="D296" s="82" t="s">
        <v>1359</v>
      </c>
    </row>
    <row r="297" spans="1:4" x14ac:dyDescent="0.2">
      <c r="A297" s="120" t="s">
        <v>1807</v>
      </c>
      <c r="B297" s="2" t="s">
        <v>781</v>
      </c>
      <c r="C297" s="82" t="s">
        <v>602</v>
      </c>
      <c r="D297" s="77" t="s">
        <v>781</v>
      </c>
    </row>
    <row r="298" spans="1:4" x14ac:dyDescent="0.2">
      <c r="A298" s="128"/>
      <c r="B298" s="88" t="s">
        <v>510</v>
      </c>
      <c r="C298" s="88" t="s">
        <v>509</v>
      </c>
      <c r="D298" s="77" t="s">
        <v>1611</v>
      </c>
    </row>
    <row r="299" spans="1:4" x14ac:dyDescent="0.2">
      <c r="A299" s="120" t="s">
        <v>1810</v>
      </c>
      <c r="B299" s="2" t="s">
        <v>1388</v>
      </c>
      <c r="C299" s="82" t="s">
        <v>1389</v>
      </c>
      <c r="D299" s="77" t="s">
        <v>1628</v>
      </c>
    </row>
    <row r="300" spans="1:4" x14ac:dyDescent="0.2">
      <c r="A300" s="128"/>
      <c r="B300" s="88" t="s">
        <v>75</v>
      </c>
      <c r="C300" s="88" t="s">
        <v>74</v>
      </c>
      <c r="D300" s="77" t="s">
        <v>932</v>
      </c>
    </row>
    <row r="301" spans="1:4" x14ac:dyDescent="0.2">
      <c r="A301" s="120" t="s">
        <v>1810</v>
      </c>
      <c r="B301" s="2" t="s">
        <v>584</v>
      </c>
      <c r="C301" s="82" t="s">
        <v>705</v>
      </c>
      <c r="D301" s="77" t="s">
        <v>1580</v>
      </c>
    </row>
    <row r="302" spans="1:4" x14ac:dyDescent="0.2">
      <c r="A302" s="123"/>
      <c r="B302" s="85" t="s">
        <v>1086</v>
      </c>
      <c r="C302" s="85" t="s">
        <v>306</v>
      </c>
      <c r="D302" s="77" t="s">
        <v>1087</v>
      </c>
    </row>
    <row r="303" spans="1:4" x14ac:dyDescent="0.2">
      <c r="A303" s="120" t="s">
        <v>1807</v>
      </c>
      <c r="B303" s="2" t="s">
        <v>538</v>
      </c>
      <c r="C303" s="82" t="s">
        <v>537</v>
      </c>
      <c r="D303" s="77" t="s">
        <v>1118</v>
      </c>
    </row>
    <row r="304" spans="1:4" x14ac:dyDescent="0.2">
      <c r="A304" s="123"/>
      <c r="B304" s="85" t="s">
        <v>351</v>
      </c>
      <c r="C304" s="85" t="s">
        <v>350</v>
      </c>
      <c r="D304" s="77" t="s">
        <v>1361</v>
      </c>
    </row>
    <row r="305" spans="1:4" x14ac:dyDescent="0.2">
      <c r="A305" s="120" t="s">
        <v>1810</v>
      </c>
      <c r="B305" s="2" t="s">
        <v>780</v>
      </c>
      <c r="C305" s="82" t="s">
        <v>86</v>
      </c>
      <c r="D305" s="77" t="s">
        <v>1362</v>
      </c>
    </row>
    <row r="306" spans="1:4" x14ac:dyDescent="0.2">
      <c r="A306" s="120" t="s">
        <v>1810</v>
      </c>
      <c r="B306" s="2" t="s">
        <v>508</v>
      </c>
      <c r="C306" s="82" t="s">
        <v>497</v>
      </c>
      <c r="D306" s="77" t="s">
        <v>1390</v>
      </c>
    </row>
    <row r="307" spans="1:4" x14ac:dyDescent="0.2">
      <c r="A307" s="122"/>
      <c r="B307" s="82" t="s">
        <v>604</v>
      </c>
      <c r="C307" s="82" t="s">
        <v>603</v>
      </c>
      <c r="D307" s="82" t="s">
        <v>1126</v>
      </c>
    </row>
    <row r="308" spans="1:4" x14ac:dyDescent="0.2">
      <c r="A308" s="128" t="s">
        <v>1807</v>
      </c>
      <c r="B308" s="88" t="s">
        <v>318</v>
      </c>
      <c r="C308" s="88" t="s">
        <v>317</v>
      </c>
      <c r="D308" s="77" t="s">
        <v>1391</v>
      </c>
    </row>
    <row r="309" spans="1:4" x14ac:dyDescent="0.2">
      <c r="A309" s="128"/>
      <c r="B309" s="88" t="s">
        <v>1392</v>
      </c>
      <c r="C309" s="88" t="s">
        <v>591</v>
      </c>
      <c r="D309" s="77" t="s">
        <v>1393</v>
      </c>
    </row>
    <row r="310" spans="1:4" x14ac:dyDescent="0.2">
      <c r="A310" s="120" t="s">
        <v>1810</v>
      </c>
      <c r="B310" s="2" t="s">
        <v>996</v>
      </c>
      <c r="C310" s="82" t="s">
        <v>997</v>
      </c>
      <c r="D310" s="77" t="s">
        <v>998</v>
      </c>
    </row>
    <row r="311" spans="1:4" x14ac:dyDescent="0.2">
      <c r="A311" s="120" t="s">
        <v>1810</v>
      </c>
      <c r="B311" s="2" t="s">
        <v>1100</v>
      </c>
      <c r="C311" s="82" t="s">
        <v>1101</v>
      </c>
      <c r="D311" s="77" t="s">
        <v>1102</v>
      </c>
    </row>
    <row r="312" spans="1:4" x14ac:dyDescent="0.2">
      <c r="A312" s="122"/>
      <c r="B312" s="82" t="s">
        <v>1421</v>
      </c>
      <c r="C312" s="84"/>
      <c r="D312" s="77" t="s">
        <v>1421</v>
      </c>
    </row>
    <row r="313" spans="1:4" x14ac:dyDescent="0.2">
      <c r="A313" s="128"/>
      <c r="B313" s="88" t="s">
        <v>1333</v>
      </c>
      <c r="C313" s="88" t="s">
        <v>1334</v>
      </c>
      <c r="D313" s="77" t="s">
        <v>1590</v>
      </c>
    </row>
    <row r="314" spans="1:4" x14ac:dyDescent="0.2">
      <c r="A314" s="120"/>
      <c r="B314" s="2" t="s">
        <v>1363</v>
      </c>
      <c r="C314" s="82" t="s">
        <v>540</v>
      </c>
      <c r="D314" s="77" t="s">
        <v>1363</v>
      </c>
    </row>
    <row r="315" spans="1:4" x14ac:dyDescent="0.2">
      <c r="A315" s="122"/>
      <c r="B315" s="82" t="s">
        <v>1394</v>
      </c>
      <c r="C315" s="82" t="s">
        <v>1395</v>
      </c>
      <c r="D315" s="82" t="s">
        <v>1396</v>
      </c>
    </row>
    <row r="316" spans="1:4" x14ac:dyDescent="0.2">
      <c r="A316" s="120" t="s">
        <v>1807</v>
      </c>
      <c r="B316" s="2" t="s">
        <v>439</v>
      </c>
      <c r="C316" s="82" t="s">
        <v>42</v>
      </c>
      <c r="D316" s="77" t="s">
        <v>972</v>
      </c>
    </row>
    <row r="317" spans="1:4" x14ac:dyDescent="0.2">
      <c r="A317" s="120" t="s">
        <v>1810</v>
      </c>
      <c r="B317" s="2" t="s">
        <v>1397</v>
      </c>
      <c r="C317" s="82" t="s">
        <v>1398</v>
      </c>
      <c r="D317" s="77" t="s">
        <v>1399</v>
      </c>
    </row>
    <row r="318" spans="1:4" x14ac:dyDescent="0.2">
      <c r="A318" s="122"/>
      <c r="B318" s="82" t="s">
        <v>1400</v>
      </c>
      <c r="C318" s="82" t="s">
        <v>1401</v>
      </c>
      <c r="D318" s="82" t="s">
        <v>1402</v>
      </c>
    </row>
    <row r="319" spans="1:4" x14ac:dyDescent="0.2">
      <c r="A319" s="128"/>
      <c r="B319" s="88" t="s">
        <v>1403</v>
      </c>
      <c r="C319" s="88" t="s">
        <v>590</v>
      </c>
      <c r="D319" s="77" t="s">
        <v>1618</v>
      </c>
    </row>
    <row r="320" spans="1:4" x14ac:dyDescent="0.2">
      <c r="A320" s="120"/>
      <c r="B320" s="2" t="s">
        <v>707</v>
      </c>
      <c r="C320" s="82" t="s">
        <v>706</v>
      </c>
      <c r="D320" s="77" t="s">
        <v>1179</v>
      </c>
    </row>
    <row r="321" spans="1:4" x14ac:dyDescent="0.2">
      <c r="A321" s="122"/>
      <c r="B321" s="82" t="s">
        <v>709</v>
      </c>
      <c r="C321" s="82" t="s">
        <v>708</v>
      </c>
      <c r="D321" s="82" t="s">
        <v>745</v>
      </c>
    </row>
    <row r="322" spans="1:4" x14ac:dyDescent="0.2">
      <c r="A322" s="120" t="s">
        <v>1810</v>
      </c>
      <c r="B322" s="2" t="s">
        <v>558</v>
      </c>
      <c r="C322" s="82" t="s">
        <v>292</v>
      </c>
      <c r="D322" s="77" t="s">
        <v>816</v>
      </c>
    </row>
    <row r="323" spans="1:4" x14ac:dyDescent="0.2">
      <c r="A323" s="120" t="s">
        <v>1807</v>
      </c>
      <c r="B323" s="2" t="s">
        <v>1186</v>
      </c>
      <c r="C323" s="82" t="s">
        <v>59</v>
      </c>
      <c r="D323" s="77" t="s">
        <v>1187</v>
      </c>
    </row>
    <row r="324" spans="1:4" x14ac:dyDescent="0.2">
      <c r="A324" s="120"/>
      <c r="B324" s="2" t="s">
        <v>61</v>
      </c>
      <c r="C324" s="82" t="s">
        <v>60</v>
      </c>
      <c r="D324" s="77" t="s">
        <v>935</v>
      </c>
    </row>
    <row r="325" spans="1:4" x14ac:dyDescent="0.2">
      <c r="A325" s="120" t="s">
        <v>1807</v>
      </c>
      <c r="B325" s="2" t="s">
        <v>1193</v>
      </c>
      <c r="C325" s="82" t="s">
        <v>1194</v>
      </c>
      <c r="D325" s="77" t="s">
        <v>1613</v>
      </c>
    </row>
    <row r="326" spans="1:4" x14ac:dyDescent="0.2">
      <c r="A326" s="122"/>
      <c r="B326" s="82" t="s">
        <v>1197</v>
      </c>
      <c r="C326" s="82" t="s">
        <v>1198</v>
      </c>
      <c r="D326" s="82" t="s">
        <v>1199</v>
      </c>
    </row>
    <row r="327" spans="1:4" x14ac:dyDescent="0.2">
      <c r="A327" s="120" t="s">
        <v>1810</v>
      </c>
      <c r="B327" s="2" t="s">
        <v>1366</v>
      </c>
      <c r="C327" s="82" t="s">
        <v>1367</v>
      </c>
      <c r="D327" s="77" t="s">
        <v>1368</v>
      </c>
    </row>
    <row r="328" spans="1:4" x14ac:dyDescent="0.2">
      <c r="A328" s="122"/>
      <c r="B328" s="82" t="s">
        <v>1423</v>
      </c>
      <c r="C328" s="84"/>
      <c r="D328" s="77" t="s">
        <v>1424</v>
      </c>
    </row>
    <row r="329" spans="1:4" x14ac:dyDescent="0.2">
      <c r="A329" s="122"/>
      <c r="B329" s="82" t="s">
        <v>269</v>
      </c>
      <c r="C329" s="82" t="s">
        <v>268</v>
      </c>
      <c r="D329" s="77" t="s">
        <v>1346</v>
      </c>
    </row>
    <row r="330" spans="1:4" x14ac:dyDescent="0.2">
      <c r="A330" s="122"/>
      <c r="B330" s="82" t="s">
        <v>737</v>
      </c>
      <c r="C330" s="82" t="s">
        <v>21</v>
      </c>
      <c r="D330" s="82" t="s">
        <v>883</v>
      </c>
    </row>
    <row r="331" spans="1:4" x14ac:dyDescent="0.2">
      <c r="A331" s="120" t="s">
        <v>1807</v>
      </c>
      <c r="B331" s="2" t="s">
        <v>616</v>
      </c>
      <c r="C331" s="82" t="s">
        <v>615</v>
      </c>
      <c r="D331" s="77" t="s">
        <v>885</v>
      </c>
    </row>
    <row r="332" spans="1:4" x14ac:dyDescent="0.2">
      <c r="A332" s="125"/>
      <c r="B332" s="83" t="s">
        <v>783</v>
      </c>
      <c r="C332" s="4" t="s">
        <v>546</v>
      </c>
      <c r="D332" s="77" t="s">
        <v>888</v>
      </c>
    </row>
    <row r="333" spans="1:4" x14ac:dyDescent="0.2">
      <c r="A333" s="120" t="s">
        <v>1807</v>
      </c>
      <c r="B333" s="2" t="s">
        <v>1404</v>
      </c>
      <c r="C333" s="82" t="s">
        <v>76</v>
      </c>
      <c r="D333" s="77" t="s">
        <v>1405</v>
      </c>
    </row>
    <row r="334" spans="1:4" x14ac:dyDescent="0.2">
      <c r="A334" s="122"/>
      <c r="B334" s="82" t="s">
        <v>189</v>
      </c>
      <c r="C334" s="84"/>
      <c r="D334" s="77" t="s">
        <v>1425</v>
      </c>
    </row>
    <row r="335" spans="1:4" x14ac:dyDescent="0.2">
      <c r="A335" s="122"/>
      <c r="B335" s="82" t="s">
        <v>187</v>
      </c>
      <c r="C335" s="84" t="s">
        <v>1426</v>
      </c>
      <c r="D335" s="77" t="s">
        <v>1427</v>
      </c>
    </row>
    <row r="336" spans="1:4" x14ac:dyDescent="0.2">
      <c r="A336" s="122"/>
      <c r="B336" s="82" t="s">
        <v>1428</v>
      </c>
      <c r="C336" s="82"/>
      <c r="D336" s="82" t="s">
        <v>1429</v>
      </c>
    </row>
    <row r="337" spans="1:4" x14ac:dyDescent="0.2">
      <c r="A337" s="120" t="s">
        <v>1810</v>
      </c>
      <c r="B337" s="2" t="s">
        <v>1811</v>
      </c>
      <c r="C337" s="82" t="s">
        <v>486</v>
      </c>
      <c r="D337" s="77" t="s">
        <v>1812</v>
      </c>
    </row>
    <row r="338" spans="1:4" x14ac:dyDescent="0.2">
      <c r="A338" s="120" t="s">
        <v>1807</v>
      </c>
      <c r="B338" s="2" t="s">
        <v>977</v>
      </c>
      <c r="C338" s="82" t="s">
        <v>64</v>
      </c>
      <c r="D338" s="77" t="s">
        <v>978</v>
      </c>
    </row>
    <row r="339" spans="1:4" x14ac:dyDescent="0.2">
      <c r="A339" s="122"/>
      <c r="B339" s="82" t="s">
        <v>738</v>
      </c>
      <c r="C339" s="82" t="s">
        <v>892</v>
      </c>
      <c r="D339" s="82" t="s">
        <v>1623</v>
      </c>
    </row>
    <row r="340" spans="1:4" x14ac:dyDescent="0.2">
      <c r="A340" s="125"/>
      <c r="B340" s="83" t="s">
        <v>212</v>
      </c>
      <c r="C340" s="4" t="s">
        <v>211</v>
      </c>
      <c r="D340" s="77" t="s">
        <v>894</v>
      </c>
    </row>
    <row r="341" spans="1:4" x14ac:dyDescent="0.2">
      <c r="A341" s="122"/>
      <c r="B341" s="82" t="s">
        <v>581</v>
      </c>
      <c r="C341" s="84" t="s">
        <v>580</v>
      </c>
      <c r="D341" s="77" t="s">
        <v>1430</v>
      </c>
    </row>
    <row r="342" spans="1:4" x14ac:dyDescent="0.2">
      <c r="A342" s="120" t="s">
        <v>1807</v>
      </c>
      <c r="B342" s="2" t="s">
        <v>441</v>
      </c>
      <c r="C342" s="82" t="s">
        <v>440</v>
      </c>
      <c r="D342" s="77" t="s">
        <v>982</v>
      </c>
    </row>
    <row r="343" spans="1:4" x14ac:dyDescent="0.2">
      <c r="A343" s="122"/>
      <c r="B343" s="82" t="s">
        <v>214</v>
      </c>
      <c r="C343" s="82" t="s">
        <v>213</v>
      </c>
      <c r="D343" s="82" t="s">
        <v>898</v>
      </c>
    </row>
    <row r="344" spans="1:4" x14ac:dyDescent="0.2">
      <c r="A344" s="122"/>
      <c r="B344" s="82" t="s">
        <v>579</v>
      </c>
      <c r="C344" s="84" t="s">
        <v>195</v>
      </c>
      <c r="D344" s="77" t="s">
        <v>902</v>
      </c>
    </row>
    <row r="345" spans="1:4" x14ac:dyDescent="0.2">
      <c r="A345" s="122"/>
      <c r="B345" s="82" t="s">
        <v>216</v>
      </c>
      <c r="C345" s="82" t="s">
        <v>215</v>
      </c>
      <c r="D345" s="77" t="s">
        <v>906</v>
      </c>
    </row>
    <row r="346" spans="1:4" x14ac:dyDescent="0.2">
      <c r="A346" s="120"/>
      <c r="B346" s="2" t="s">
        <v>985</v>
      </c>
      <c r="C346" s="82" t="s">
        <v>986</v>
      </c>
      <c r="D346" s="77" t="s">
        <v>1542</v>
      </c>
    </row>
    <row r="347" spans="1:4" x14ac:dyDescent="0.2">
      <c r="A347" s="132"/>
      <c r="B347" s="100" t="s">
        <v>200</v>
      </c>
      <c r="C347" s="89" t="s">
        <v>358</v>
      </c>
      <c r="D347" s="70" t="s">
        <v>943</v>
      </c>
    </row>
    <row r="348" spans="1:4" x14ac:dyDescent="0.2">
      <c r="A348" s="120"/>
      <c r="B348" s="2" t="s">
        <v>202</v>
      </c>
      <c r="C348" s="82" t="s">
        <v>201</v>
      </c>
      <c r="D348" s="77" t="s">
        <v>945</v>
      </c>
    </row>
    <row r="349" spans="1:4" x14ac:dyDescent="0.2">
      <c r="A349" s="120"/>
      <c r="B349" s="2" t="s">
        <v>87</v>
      </c>
      <c r="C349" s="82" t="s">
        <v>290</v>
      </c>
      <c r="D349" s="77" t="s">
        <v>994</v>
      </c>
    </row>
    <row r="350" spans="1:4" x14ac:dyDescent="0.2">
      <c r="A350" s="120" t="s">
        <v>1807</v>
      </c>
      <c r="B350" s="2" t="s">
        <v>225</v>
      </c>
      <c r="C350" s="82" t="s">
        <v>224</v>
      </c>
      <c r="D350" s="77" t="s">
        <v>1001</v>
      </c>
    </row>
    <row r="351" spans="1:4" x14ac:dyDescent="0.2">
      <c r="A351" s="120" t="s">
        <v>1807</v>
      </c>
      <c r="B351" s="2" t="s">
        <v>218</v>
      </c>
      <c r="C351" s="82" t="s">
        <v>217</v>
      </c>
      <c r="D351" s="77" t="s">
        <v>909</v>
      </c>
    </row>
    <row r="352" spans="1:4" x14ac:dyDescent="0.2">
      <c r="A352" s="120" t="s">
        <v>1810</v>
      </c>
      <c r="B352" s="2" t="s">
        <v>413</v>
      </c>
      <c r="C352" s="82" t="s">
        <v>412</v>
      </c>
      <c r="D352" s="77" t="s">
        <v>1622</v>
      </c>
    </row>
    <row r="353" spans="1:4" x14ac:dyDescent="0.2">
      <c r="A353" s="120" t="s">
        <v>1810</v>
      </c>
      <c r="B353" s="2" t="s">
        <v>779</v>
      </c>
      <c r="C353" s="82" t="s">
        <v>88</v>
      </c>
      <c r="D353" s="77" t="s">
        <v>1406</v>
      </c>
    </row>
    <row r="354" spans="1:4" x14ac:dyDescent="0.2">
      <c r="A354" s="124" t="s">
        <v>1807</v>
      </c>
      <c r="B354" s="5" t="s">
        <v>856</v>
      </c>
      <c r="C354" s="85" t="s">
        <v>585</v>
      </c>
      <c r="D354" s="77" t="s">
        <v>1605</v>
      </c>
    </row>
    <row r="355" spans="1:4" x14ac:dyDescent="0.2">
      <c r="A355" s="120" t="s">
        <v>1807</v>
      </c>
      <c r="B355" s="2" t="s">
        <v>778</v>
      </c>
      <c r="C355" s="82" t="s">
        <v>186</v>
      </c>
      <c r="D355" s="77" t="s">
        <v>817</v>
      </c>
    </row>
    <row r="356" spans="1:4" x14ac:dyDescent="0.2">
      <c r="A356" s="120" t="s">
        <v>1807</v>
      </c>
      <c r="B356" s="2" t="s">
        <v>736</v>
      </c>
      <c r="C356" s="82" t="s">
        <v>744</v>
      </c>
      <c r="D356" s="77" t="s">
        <v>1105</v>
      </c>
    </row>
    <row r="357" spans="1:4" x14ac:dyDescent="0.2">
      <c r="A357" s="122"/>
      <c r="B357" s="82" t="s">
        <v>1431</v>
      </c>
      <c r="C357" s="82" t="s">
        <v>1432</v>
      </c>
      <c r="D357" s="82" t="s">
        <v>1433</v>
      </c>
    </row>
    <row r="358" spans="1:4" x14ac:dyDescent="0.2">
      <c r="A358" s="120" t="s">
        <v>1810</v>
      </c>
      <c r="B358" s="2" t="s">
        <v>784</v>
      </c>
      <c r="C358" s="82" t="s">
        <v>284</v>
      </c>
      <c r="D358" s="77" t="s">
        <v>1409</v>
      </c>
    </row>
    <row r="359" spans="1:4" x14ac:dyDescent="0.2">
      <c r="A359" s="120" t="s">
        <v>1810</v>
      </c>
      <c r="B359" s="2" t="s">
        <v>184</v>
      </c>
      <c r="C359" s="82" t="s">
        <v>183</v>
      </c>
      <c r="D359" s="77" t="s">
        <v>818</v>
      </c>
    </row>
    <row r="360" spans="1:4" x14ac:dyDescent="0.2">
      <c r="A360" s="120" t="s">
        <v>1807</v>
      </c>
      <c r="B360" s="2" t="s">
        <v>785</v>
      </c>
      <c r="C360" s="82" t="s">
        <v>185</v>
      </c>
      <c r="D360" s="77" t="s">
        <v>818</v>
      </c>
    </row>
    <row r="361" spans="1:4" x14ac:dyDescent="0.2">
      <c r="A361" s="122"/>
      <c r="B361" s="82" t="s">
        <v>1434</v>
      </c>
      <c r="C361" s="82" t="s">
        <v>1435</v>
      </c>
      <c r="D361" s="82" t="s">
        <v>1436</v>
      </c>
    </row>
    <row r="362" spans="1:4" x14ac:dyDescent="0.2">
      <c r="A362" s="120"/>
      <c r="B362" s="2" t="s">
        <v>1437</v>
      </c>
      <c r="C362" s="82" t="s">
        <v>442</v>
      </c>
      <c r="D362" s="77" t="s">
        <v>1438</v>
      </c>
    </row>
    <row r="363" spans="1:4" x14ac:dyDescent="0.2">
      <c r="A363" s="133"/>
      <c r="B363" s="95" t="s">
        <v>1410</v>
      </c>
      <c r="C363" s="85" t="s">
        <v>587</v>
      </c>
      <c r="D363" s="77" t="s">
        <v>1411</v>
      </c>
    </row>
    <row r="364" spans="1:4" x14ac:dyDescent="0.2">
      <c r="A364" s="122"/>
      <c r="B364" s="82" t="s">
        <v>1439</v>
      </c>
      <c r="C364" s="82" t="s">
        <v>1440</v>
      </c>
      <c r="D364" s="82" t="s">
        <v>1554</v>
      </c>
    </row>
    <row r="365" spans="1:4" x14ac:dyDescent="0.2">
      <c r="A365" s="120" t="s">
        <v>1807</v>
      </c>
      <c r="B365" s="2" t="s">
        <v>1006</v>
      </c>
      <c r="C365" s="82" t="s">
        <v>206</v>
      </c>
      <c r="D365" s="77" t="s">
        <v>1007</v>
      </c>
    </row>
    <row r="366" spans="1:4" x14ac:dyDescent="0.2">
      <c r="A366" s="122"/>
      <c r="B366" s="82" t="s">
        <v>1441</v>
      </c>
      <c r="C366" s="82"/>
      <c r="D366" s="82" t="s">
        <v>1442</v>
      </c>
    </row>
    <row r="367" spans="1:4" x14ac:dyDescent="0.2">
      <c r="A367" s="122"/>
      <c r="B367" s="82" t="s">
        <v>220</v>
      </c>
      <c r="C367" s="82" t="s">
        <v>219</v>
      </c>
      <c r="D367" s="82" t="s">
        <v>919</v>
      </c>
    </row>
    <row r="368" spans="1:4" x14ac:dyDescent="0.2">
      <c r="A368" s="122"/>
      <c r="B368" s="82" t="s">
        <v>618</v>
      </c>
      <c r="C368" s="82" t="s">
        <v>617</v>
      </c>
      <c r="D368" s="77" t="s">
        <v>948</v>
      </c>
    </row>
    <row r="369" spans="1:4" x14ac:dyDescent="0.2">
      <c r="A369" s="120" t="s">
        <v>1807</v>
      </c>
      <c r="B369" s="2" t="s">
        <v>776</v>
      </c>
      <c r="C369" s="82" t="s">
        <v>208</v>
      </c>
      <c r="D369" s="77" t="s">
        <v>923</v>
      </c>
    </row>
    <row r="370" spans="1:4" x14ac:dyDescent="0.2">
      <c r="A370" s="120" t="s">
        <v>1810</v>
      </c>
      <c r="B370" s="2" t="s">
        <v>78</v>
      </c>
      <c r="C370" s="82" t="s">
        <v>77</v>
      </c>
      <c r="D370" s="77" t="s">
        <v>1578</v>
      </c>
    </row>
    <row r="371" spans="1:4" x14ac:dyDescent="0.2">
      <c r="A371" s="120"/>
      <c r="B371" s="2" t="s">
        <v>1010</v>
      </c>
      <c r="C371" s="82" t="s">
        <v>531</v>
      </c>
      <c r="D371" s="77" t="s">
        <v>1543</v>
      </c>
    </row>
    <row r="372" spans="1:4" x14ac:dyDescent="0.2">
      <c r="A372" s="128"/>
      <c r="B372" s="88" t="s">
        <v>1338</v>
      </c>
      <c r="C372" s="88" t="s">
        <v>145</v>
      </c>
      <c r="D372" s="77" t="s">
        <v>1551</v>
      </c>
    </row>
    <row r="373" spans="1:4" x14ac:dyDescent="0.2">
      <c r="A373" s="120" t="s">
        <v>1810</v>
      </c>
      <c r="B373" s="2" t="s">
        <v>1413</v>
      </c>
      <c r="C373" s="82" t="s">
        <v>1414</v>
      </c>
      <c r="D373" s="77" t="s">
        <v>1413</v>
      </c>
    </row>
    <row r="374" spans="1:4" x14ac:dyDescent="0.2">
      <c r="A374" s="123"/>
      <c r="B374" s="85" t="s">
        <v>492</v>
      </c>
      <c r="C374" s="85" t="s">
        <v>491</v>
      </c>
      <c r="D374" s="77" t="s">
        <v>1415</v>
      </c>
    </row>
    <row r="375" spans="1:4" x14ac:dyDescent="0.2">
      <c r="A375" s="120"/>
      <c r="B375" s="2" t="s">
        <v>786</v>
      </c>
      <c r="C375" s="82" t="s">
        <v>207</v>
      </c>
      <c r="D375" s="77" t="s">
        <v>819</v>
      </c>
    </row>
    <row r="376" spans="1:4" x14ac:dyDescent="0.2">
      <c r="A376" s="123"/>
      <c r="B376" s="85" t="s">
        <v>1417</v>
      </c>
      <c r="C376" s="85" t="s">
        <v>586</v>
      </c>
      <c r="D376" s="77" t="s">
        <v>1418</v>
      </c>
    </row>
    <row r="377" spans="1:4" x14ac:dyDescent="0.2">
      <c r="A377" s="128"/>
      <c r="B377" s="88" t="s">
        <v>1369</v>
      </c>
      <c r="C377" s="88" t="s">
        <v>343</v>
      </c>
      <c r="D377" s="77" t="s">
        <v>1548</v>
      </c>
    </row>
    <row r="378" spans="1:4" x14ac:dyDescent="0.2">
      <c r="A378" s="122"/>
      <c r="B378" s="82" t="s">
        <v>1370</v>
      </c>
      <c r="C378" s="82" t="s">
        <v>1371</v>
      </c>
      <c r="D378" s="82" t="s">
        <v>1548</v>
      </c>
    </row>
    <row r="379" spans="1:4" x14ac:dyDescent="0.2">
      <c r="A379" s="122"/>
      <c r="B379" s="82" t="s">
        <v>1443</v>
      </c>
      <c r="C379" s="84"/>
      <c r="D379" s="77" t="s">
        <v>1443</v>
      </c>
    </row>
    <row r="380" spans="1:4" x14ac:dyDescent="0.2">
      <c r="A380" s="120" t="s">
        <v>1807</v>
      </c>
      <c r="B380" s="2" t="s">
        <v>1014</v>
      </c>
      <c r="C380" s="82" t="s">
        <v>627</v>
      </c>
      <c r="D380" s="77" t="s">
        <v>1015</v>
      </c>
    </row>
    <row r="381" spans="1:4" x14ac:dyDescent="0.2">
      <c r="A381" s="122"/>
      <c r="B381" s="82" t="s">
        <v>1017</v>
      </c>
      <c r="C381" s="82" t="s">
        <v>1018</v>
      </c>
      <c r="D381" s="82" t="s">
        <v>1019</v>
      </c>
    </row>
    <row r="382" spans="1:4" x14ac:dyDescent="0.2">
      <c r="A382" s="120" t="s">
        <v>1807</v>
      </c>
      <c r="B382" s="2" t="s">
        <v>625</v>
      </c>
      <c r="C382" s="82" t="s">
        <v>6</v>
      </c>
      <c r="D382" s="77" t="s">
        <v>1022</v>
      </c>
    </row>
    <row r="383" spans="1:4" x14ac:dyDescent="0.2">
      <c r="A383" s="122"/>
      <c r="B383" s="82" t="s">
        <v>1444</v>
      </c>
      <c r="C383" s="84"/>
      <c r="D383" s="77" t="s">
        <v>1444</v>
      </c>
    </row>
    <row r="384" spans="1:4" x14ac:dyDescent="0.2">
      <c r="A384" s="120"/>
      <c r="B384" s="2" t="s">
        <v>1025</v>
      </c>
      <c r="C384" s="82" t="s">
        <v>630</v>
      </c>
      <c r="D384" s="77" t="s">
        <v>1026</v>
      </c>
    </row>
    <row r="385" spans="1:4" x14ac:dyDescent="0.2">
      <c r="A385" s="120" t="s">
        <v>1807</v>
      </c>
      <c r="B385" s="2" t="s">
        <v>1032</v>
      </c>
      <c r="C385" s="82" t="s">
        <v>282</v>
      </c>
      <c r="D385" s="77" t="s">
        <v>1604</v>
      </c>
    </row>
    <row r="386" spans="1:4" x14ac:dyDescent="0.2">
      <c r="A386" s="122"/>
      <c r="B386" s="82" t="s">
        <v>620</v>
      </c>
      <c r="C386" s="82" t="s">
        <v>619</v>
      </c>
      <c r="D386" s="77" t="s">
        <v>927</v>
      </c>
    </row>
    <row r="387" spans="1:4" x14ac:dyDescent="0.2">
      <c r="A387" s="120"/>
      <c r="B387" s="2" t="s">
        <v>950</v>
      </c>
      <c r="C387" s="82" t="s">
        <v>402</v>
      </c>
      <c r="D387" s="77" t="s">
        <v>1574</v>
      </c>
    </row>
    <row r="388" spans="1:4" x14ac:dyDescent="0.2">
      <c r="A388" s="120" t="s">
        <v>1807</v>
      </c>
      <c r="B388" s="2" t="s">
        <v>1445</v>
      </c>
      <c r="C388" s="82" t="s">
        <v>116</v>
      </c>
      <c r="D388" s="77" t="s">
        <v>1446</v>
      </c>
    </row>
    <row r="389" spans="1:4" x14ac:dyDescent="0.2">
      <c r="A389" s="122"/>
      <c r="B389" s="82" t="s">
        <v>1343</v>
      </c>
      <c r="C389" s="8"/>
      <c r="D389" s="82" t="s">
        <v>1344</v>
      </c>
    </row>
    <row r="390" spans="1:4" x14ac:dyDescent="0.2">
      <c r="A390" s="120" t="s">
        <v>1810</v>
      </c>
      <c r="B390" s="2" t="s">
        <v>1447</v>
      </c>
      <c r="C390" s="82" t="s">
        <v>1448</v>
      </c>
      <c r="D390" s="77" t="s">
        <v>1449</v>
      </c>
    </row>
    <row r="391" spans="1:4" x14ac:dyDescent="0.2">
      <c r="A391" s="122"/>
      <c r="B391" s="82" t="s">
        <v>1217</v>
      </c>
      <c r="C391" s="82" t="s">
        <v>651</v>
      </c>
      <c r="D391" s="77" t="s">
        <v>1218</v>
      </c>
    </row>
    <row r="392" spans="1:4" x14ac:dyDescent="0.2">
      <c r="A392" s="122"/>
      <c r="B392" s="82" t="s">
        <v>1221</v>
      </c>
      <c r="C392" s="82" t="s">
        <v>652</v>
      </c>
      <c r="D392" s="77" t="s">
        <v>1222</v>
      </c>
    </row>
    <row r="393" spans="1:4" x14ac:dyDescent="0.2">
      <c r="A393" s="122"/>
      <c r="B393" s="82" t="s">
        <v>1224</v>
      </c>
      <c r="C393" s="82" t="s">
        <v>653</v>
      </c>
      <c r="D393" s="77" t="s">
        <v>1225</v>
      </c>
    </row>
    <row r="394" spans="1:4" x14ac:dyDescent="0.2">
      <c r="A394" s="122"/>
      <c r="B394" s="82" t="s">
        <v>1227</v>
      </c>
      <c r="C394" s="82" t="s">
        <v>654</v>
      </c>
      <c r="D394" s="77" t="s">
        <v>1228</v>
      </c>
    </row>
    <row r="395" spans="1:4" x14ac:dyDescent="0.2">
      <c r="A395" s="122"/>
      <c r="B395" s="82" t="s">
        <v>1230</v>
      </c>
      <c r="C395" s="82" t="s">
        <v>655</v>
      </c>
      <c r="D395" s="77" t="s">
        <v>1231</v>
      </c>
    </row>
    <row r="396" spans="1:4" x14ac:dyDescent="0.2">
      <c r="A396" s="122"/>
      <c r="B396" s="82" t="s">
        <v>1234</v>
      </c>
      <c r="C396" s="82" t="s">
        <v>657</v>
      </c>
      <c r="D396" s="77" t="s">
        <v>1235</v>
      </c>
    </row>
    <row r="397" spans="1:4" x14ac:dyDescent="0.2">
      <c r="A397" s="122"/>
      <c r="B397" s="82" t="s">
        <v>1238</v>
      </c>
      <c r="C397" s="82" t="s">
        <v>658</v>
      </c>
      <c r="D397" s="77" t="s">
        <v>1239</v>
      </c>
    </row>
    <row r="398" spans="1:4" x14ac:dyDescent="0.2">
      <c r="A398" s="122"/>
      <c r="B398" s="82" t="s">
        <v>1242</v>
      </c>
      <c r="C398" s="82" t="s">
        <v>659</v>
      </c>
      <c r="D398" s="77" t="s">
        <v>1243</v>
      </c>
    </row>
    <row r="399" spans="1:4" x14ac:dyDescent="0.2">
      <c r="A399" s="122"/>
      <c r="B399" s="82" t="s">
        <v>1251</v>
      </c>
      <c r="C399" s="82" t="s">
        <v>661</v>
      </c>
      <c r="D399" s="77" t="s">
        <v>1629</v>
      </c>
    </row>
    <row r="400" spans="1:4" x14ac:dyDescent="0.2">
      <c r="A400" s="122"/>
      <c r="B400" s="82" t="s">
        <v>1254</v>
      </c>
      <c r="C400" s="82" t="s">
        <v>662</v>
      </c>
      <c r="D400" s="77" t="s">
        <v>1255</v>
      </c>
    </row>
    <row r="401" spans="1:4" x14ac:dyDescent="0.2">
      <c r="A401" s="120" t="s">
        <v>1810</v>
      </c>
      <c r="B401" s="2" t="s">
        <v>1258</v>
      </c>
      <c r="C401" s="82" t="s">
        <v>310</v>
      </c>
      <c r="D401" s="77" t="s">
        <v>1259</v>
      </c>
    </row>
    <row r="402" spans="1:4" x14ac:dyDescent="0.2">
      <c r="A402" s="120" t="s">
        <v>1810</v>
      </c>
      <c r="B402" s="2" t="s">
        <v>1260</v>
      </c>
      <c r="C402" s="82" t="s">
        <v>663</v>
      </c>
      <c r="D402" s="77" t="s">
        <v>1261</v>
      </c>
    </row>
    <row r="403" spans="1:4" x14ac:dyDescent="0.2">
      <c r="A403" s="122"/>
      <c r="B403" s="82" t="s">
        <v>1263</v>
      </c>
      <c r="C403" s="82" t="s">
        <v>664</v>
      </c>
      <c r="D403" s="77" t="s">
        <v>1264</v>
      </c>
    </row>
    <row r="404" spans="1:4" x14ac:dyDescent="0.2">
      <c r="A404" s="122"/>
      <c r="B404" s="82" t="s">
        <v>1271</v>
      </c>
      <c r="C404" s="82" t="s">
        <v>666</v>
      </c>
      <c r="D404" s="77" t="s">
        <v>1272</v>
      </c>
    </row>
    <row r="405" spans="1:4" x14ac:dyDescent="0.2">
      <c r="A405" s="122"/>
      <c r="B405" s="82" t="s">
        <v>1279</v>
      </c>
      <c r="C405" s="82" t="s">
        <v>668</v>
      </c>
      <c r="D405" s="77" t="s">
        <v>1280</v>
      </c>
    </row>
    <row r="406" spans="1:4" x14ac:dyDescent="0.2">
      <c r="A406" s="122"/>
      <c r="B406" s="82" t="s">
        <v>1283</v>
      </c>
      <c r="C406" s="82" t="s">
        <v>669</v>
      </c>
      <c r="D406" s="77" t="s">
        <v>1284</v>
      </c>
    </row>
    <row r="407" spans="1:4" x14ac:dyDescent="0.2">
      <c r="A407" s="122"/>
      <c r="B407" s="82" t="s">
        <v>1287</v>
      </c>
      <c r="C407" s="82" t="s">
        <v>670</v>
      </c>
      <c r="D407" s="77" t="s">
        <v>1288</v>
      </c>
    </row>
    <row r="408" spans="1:4" x14ac:dyDescent="0.2">
      <c r="A408" s="122"/>
      <c r="B408" s="82" t="s">
        <v>1294</v>
      </c>
      <c r="C408" s="82" t="s">
        <v>671</v>
      </c>
      <c r="D408" s="77" t="s">
        <v>1295</v>
      </c>
    </row>
    <row r="409" spans="1:4" x14ac:dyDescent="0.2">
      <c r="A409" s="122"/>
      <c r="B409" s="82" t="s">
        <v>1297</v>
      </c>
      <c r="C409" s="82" t="s">
        <v>151</v>
      </c>
      <c r="D409" s="77" t="s">
        <v>1298</v>
      </c>
    </row>
    <row r="410" spans="1:4" x14ac:dyDescent="0.2">
      <c r="A410" s="122"/>
      <c r="B410" s="82" t="s">
        <v>1300</v>
      </c>
      <c r="C410" s="82" t="s">
        <v>307</v>
      </c>
      <c r="D410" s="77" t="s">
        <v>1301</v>
      </c>
    </row>
    <row r="411" spans="1:4" x14ac:dyDescent="0.2">
      <c r="A411" s="122"/>
      <c r="B411" s="82" t="s">
        <v>1304</v>
      </c>
      <c r="C411" s="82" t="s">
        <v>308</v>
      </c>
      <c r="D411" s="77" t="s">
        <v>1305</v>
      </c>
    </row>
    <row r="412" spans="1:4" x14ac:dyDescent="0.2">
      <c r="A412" s="122"/>
      <c r="B412" s="82" t="s">
        <v>1309</v>
      </c>
      <c r="C412" s="82" t="s">
        <v>309</v>
      </c>
      <c r="D412" s="77" t="s">
        <v>1310</v>
      </c>
    </row>
    <row r="413" spans="1:4" x14ac:dyDescent="0.2">
      <c r="A413" s="122"/>
      <c r="B413" s="82" t="s">
        <v>1314</v>
      </c>
      <c r="C413" s="82" t="s">
        <v>311</v>
      </c>
      <c r="D413" s="77" t="s">
        <v>1315</v>
      </c>
    </row>
    <row r="414" spans="1:4" x14ac:dyDescent="0.2">
      <c r="A414" s="122"/>
      <c r="B414" s="82" t="s">
        <v>1319</v>
      </c>
      <c r="C414" s="82" t="s">
        <v>312</v>
      </c>
      <c r="D414" s="77" t="s">
        <v>1320</v>
      </c>
    </row>
    <row r="415" spans="1:4" x14ac:dyDescent="0.2">
      <c r="A415" s="120" t="s">
        <v>1810</v>
      </c>
      <c r="B415" s="2" t="s">
        <v>1331</v>
      </c>
      <c r="C415" s="82" t="s">
        <v>314</v>
      </c>
      <c r="D415" s="77" t="s">
        <v>1332</v>
      </c>
    </row>
    <row r="416" spans="1:4" x14ac:dyDescent="0.2">
      <c r="A416" s="120" t="s">
        <v>1810</v>
      </c>
      <c r="B416" s="2" t="s">
        <v>1372</v>
      </c>
      <c r="C416" s="82" t="s">
        <v>303</v>
      </c>
      <c r="D416" s="77" t="s">
        <v>820</v>
      </c>
    </row>
    <row r="417" spans="1:4" x14ac:dyDescent="0.2">
      <c r="A417" s="120" t="s">
        <v>1810</v>
      </c>
      <c r="B417" s="2" t="s">
        <v>192</v>
      </c>
      <c r="C417" s="82"/>
      <c r="D417" s="77" t="s">
        <v>1450</v>
      </c>
    </row>
    <row r="418" spans="1:4" x14ac:dyDescent="0.2">
      <c r="A418" s="120" t="s">
        <v>1807</v>
      </c>
      <c r="B418" s="2" t="s">
        <v>2024</v>
      </c>
      <c r="C418" s="82" t="s">
        <v>2025</v>
      </c>
      <c r="D418" s="2" t="s">
        <v>2026</v>
      </c>
    </row>
    <row r="419" spans="1:4" x14ac:dyDescent="0.2">
      <c r="A419" s="122"/>
      <c r="B419" s="82" t="s">
        <v>1451</v>
      </c>
      <c r="C419" s="84"/>
      <c r="D419" s="77" t="s">
        <v>1452</v>
      </c>
    </row>
    <row r="420" spans="1:4" x14ac:dyDescent="0.2">
      <c r="A420" s="120"/>
      <c r="B420" s="2" t="s">
        <v>1107</v>
      </c>
      <c r="C420" s="82" t="s">
        <v>289</v>
      </c>
      <c r="D420" s="77" t="s">
        <v>1107</v>
      </c>
    </row>
    <row r="421" spans="1:4" x14ac:dyDescent="0.2">
      <c r="A421" s="120"/>
      <c r="B421" s="2" t="s">
        <v>787</v>
      </c>
      <c r="C421" s="82" t="s">
        <v>387</v>
      </c>
      <c r="D421" s="77" t="s">
        <v>787</v>
      </c>
    </row>
    <row r="422" spans="1:4" x14ac:dyDescent="0.2">
      <c r="A422" s="120"/>
      <c r="B422" s="2" t="s">
        <v>1112</v>
      </c>
      <c r="C422" s="82" t="s">
        <v>205</v>
      </c>
      <c r="D422" s="77" t="s">
        <v>1112</v>
      </c>
    </row>
    <row r="423" spans="1:4" x14ac:dyDescent="0.2">
      <c r="A423" s="120" t="s">
        <v>1810</v>
      </c>
      <c r="B423" s="2" t="s">
        <v>777</v>
      </c>
      <c r="C423" s="82" t="s">
        <v>100</v>
      </c>
      <c r="D423" s="77" t="s">
        <v>821</v>
      </c>
    </row>
    <row r="424" spans="1:4" x14ac:dyDescent="0.2">
      <c r="A424" s="120"/>
      <c r="B424" s="2" t="s">
        <v>255</v>
      </c>
      <c r="C424" s="2" t="s">
        <v>648</v>
      </c>
      <c r="D424" s="77" t="s">
        <v>1005</v>
      </c>
    </row>
    <row r="425" spans="1:4" x14ac:dyDescent="0.2">
      <c r="A425" s="120"/>
      <c r="B425" s="2" t="s">
        <v>256</v>
      </c>
      <c r="C425" s="84" t="s">
        <v>715</v>
      </c>
      <c r="D425" s="77" t="s">
        <v>1009</v>
      </c>
    </row>
    <row r="426" spans="1:4" x14ac:dyDescent="0.2">
      <c r="A426" s="120"/>
      <c r="B426" s="2" t="s">
        <v>257</v>
      </c>
      <c r="C426" s="84" t="s">
        <v>716</v>
      </c>
      <c r="D426" s="77" t="s">
        <v>953</v>
      </c>
    </row>
    <row r="427" spans="1:4" x14ac:dyDescent="0.2">
      <c r="A427" s="120"/>
      <c r="B427" s="2" t="s">
        <v>1470</v>
      </c>
      <c r="C427" s="82" t="s">
        <v>0</v>
      </c>
      <c r="D427" s="90" t="s">
        <v>1471</v>
      </c>
    </row>
    <row r="428" spans="1:4" x14ac:dyDescent="0.2">
      <c r="A428" s="120" t="s">
        <v>1810</v>
      </c>
      <c r="B428" s="2" t="s">
        <v>258</v>
      </c>
      <c r="C428" s="82" t="s">
        <v>1</v>
      </c>
      <c r="D428" s="77" t="s">
        <v>822</v>
      </c>
    </row>
    <row r="429" spans="1:4" x14ac:dyDescent="0.2">
      <c r="A429" s="120"/>
      <c r="B429" s="2" t="s">
        <v>259</v>
      </c>
      <c r="C429" s="82" t="s">
        <v>3</v>
      </c>
      <c r="D429" s="77" t="s">
        <v>1544</v>
      </c>
    </row>
    <row r="430" spans="1:4" x14ac:dyDescent="0.2">
      <c r="A430" s="120"/>
      <c r="B430" s="2" t="s">
        <v>363</v>
      </c>
      <c r="C430" s="82" t="s">
        <v>414</v>
      </c>
      <c r="D430" s="77" t="s">
        <v>956</v>
      </c>
    </row>
    <row r="431" spans="1:4" x14ac:dyDescent="0.2">
      <c r="A431" s="122"/>
      <c r="B431" s="82" t="s">
        <v>1030</v>
      </c>
      <c r="C431" s="82" t="s">
        <v>1031</v>
      </c>
      <c r="D431" s="82" t="s">
        <v>774</v>
      </c>
    </row>
    <row r="432" spans="1:4" x14ac:dyDescent="0.2">
      <c r="A432" s="122"/>
      <c r="B432" s="82" t="s">
        <v>364</v>
      </c>
      <c r="C432" s="82" t="s">
        <v>416</v>
      </c>
      <c r="D432" s="82" t="s">
        <v>748</v>
      </c>
    </row>
    <row r="433" spans="1:4" x14ac:dyDescent="0.2">
      <c r="A433" s="120"/>
      <c r="B433" s="2" t="s">
        <v>171</v>
      </c>
      <c r="C433" s="82" t="s">
        <v>417</v>
      </c>
      <c r="D433" s="77" t="s">
        <v>961</v>
      </c>
    </row>
    <row r="434" spans="1:4" x14ac:dyDescent="0.2">
      <c r="A434" s="120"/>
      <c r="B434" s="2" t="s">
        <v>365</v>
      </c>
      <c r="C434" s="82" t="s">
        <v>418</v>
      </c>
      <c r="D434" s="77" t="s">
        <v>964</v>
      </c>
    </row>
    <row r="435" spans="1:4" x14ac:dyDescent="0.2">
      <c r="A435" s="120"/>
      <c r="B435" s="2" t="s">
        <v>366</v>
      </c>
      <c r="C435" s="82" t="s">
        <v>419</v>
      </c>
      <c r="D435" s="77" t="s">
        <v>968</v>
      </c>
    </row>
    <row r="436" spans="1:4" x14ac:dyDescent="0.2">
      <c r="A436" s="120" t="s">
        <v>1810</v>
      </c>
      <c r="B436" s="2" t="s">
        <v>788</v>
      </c>
      <c r="C436" s="82" t="s">
        <v>420</v>
      </c>
      <c r="D436" s="77" t="s">
        <v>823</v>
      </c>
    </row>
    <row r="437" spans="1:4" x14ac:dyDescent="0.2">
      <c r="A437" s="120"/>
      <c r="B437" s="2" t="s">
        <v>368</v>
      </c>
      <c r="C437" s="82" t="s">
        <v>361</v>
      </c>
      <c r="D437" s="77" t="s">
        <v>1545</v>
      </c>
    </row>
    <row r="438" spans="1:4" x14ac:dyDescent="0.2">
      <c r="A438" s="120"/>
      <c r="B438" s="2" t="s">
        <v>369</v>
      </c>
      <c r="C438" s="82" t="s">
        <v>362</v>
      </c>
      <c r="D438" s="77" t="s">
        <v>979</v>
      </c>
    </row>
    <row r="439" spans="1:4" x14ac:dyDescent="0.2">
      <c r="A439" s="120" t="s">
        <v>1810</v>
      </c>
      <c r="B439" s="2" t="s">
        <v>370</v>
      </c>
      <c r="C439" s="82" t="s">
        <v>539</v>
      </c>
      <c r="D439" s="77" t="s">
        <v>824</v>
      </c>
    </row>
    <row r="440" spans="1:4" x14ac:dyDescent="0.2">
      <c r="A440" s="127"/>
      <c r="B440" s="8" t="s">
        <v>1472</v>
      </c>
      <c r="C440" s="8" t="s">
        <v>1473</v>
      </c>
      <c r="D440" s="9" t="s">
        <v>1474</v>
      </c>
    </row>
    <row r="441" spans="1:4" x14ac:dyDescent="0.2">
      <c r="A441" s="120" t="s">
        <v>1810</v>
      </c>
      <c r="B441" s="2" t="s">
        <v>371</v>
      </c>
      <c r="C441" s="82" t="s">
        <v>543</v>
      </c>
      <c r="D441" s="77" t="s">
        <v>825</v>
      </c>
    </row>
    <row r="442" spans="1:4" x14ac:dyDescent="0.2">
      <c r="A442" s="120"/>
      <c r="B442" s="2" t="s">
        <v>94</v>
      </c>
      <c r="C442" s="82" t="s">
        <v>544</v>
      </c>
      <c r="D442" s="77" t="s">
        <v>1064</v>
      </c>
    </row>
    <row r="443" spans="1:4" x14ac:dyDescent="0.2">
      <c r="A443" s="120"/>
      <c r="B443" s="2" t="s">
        <v>95</v>
      </c>
      <c r="C443" s="82" t="s">
        <v>545</v>
      </c>
      <c r="D443" s="77" t="s">
        <v>983</v>
      </c>
    </row>
    <row r="444" spans="1:4" x14ac:dyDescent="0.2">
      <c r="A444" s="120"/>
      <c r="B444" s="2" t="s">
        <v>96</v>
      </c>
      <c r="C444" s="82" t="s">
        <v>226</v>
      </c>
      <c r="D444" s="77" t="s">
        <v>987</v>
      </c>
    </row>
    <row r="445" spans="1:4" x14ac:dyDescent="0.2">
      <c r="A445" s="120" t="s">
        <v>1810</v>
      </c>
      <c r="B445" s="2" t="s">
        <v>789</v>
      </c>
      <c r="C445" s="82" t="s">
        <v>227</v>
      </c>
      <c r="D445" s="77" t="s">
        <v>1582</v>
      </c>
    </row>
    <row r="446" spans="1:4" x14ac:dyDescent="0.2">
      <c r="A446" s="120" t="s">
        <v>1810</v>
      </c>
      <c r="B446" s="2" t="s">
        <v>790</v>
      </c>
      <c r="C446" s="82" t="s">
        <v>228</v>
      </c>
      <c r="D446" s="77" t="s">
        <v>826</v>
      </c>
    </row>
    <row r="447" spans="1:4" x14ac:dyDescent="0.2">
      <c r="A447" s="120" t="s">
        <v>1810</v>
      </c>
      <c r="B447" s="2" t="s">
        <v>791</v>
      </c>
      <c r="C447" s="82" t="s">
        <v>229</v>
      </c>
      <c r="D447" s="77" t="s">
        <v>1583</v>
      </c>
    </row>
    <row r="448" spans="1:4" x14ac:dyDescent="0.2">
      <c r="A448" s="120"/>
      <c r="B448" s="2" t="s">
        <v>97</v>
      </c>
      <c r="C448" s="82" t="s">
        <v>230</v>
      </c>
      <c r="D448" s="77" t="s">
        <v>1079</v>
      </c>
    </row>
    <row r="449" spans="1:4" x14ac:dyDescent="0.2">
      <c r="A449" s="120" t="s">
        <v>1810</v>
      </c>
      <c r="B449" s="2" t="s">
        <v>792</v>
      </c>
      <c r="C449" s="82" t="s">
        <v>231</v>
      </c>
      <c r="D449" s="77" t="s">
        <v>1082</v>
      </c>
    </row>
    <row r="450" spans="1:4" x14ac:dyDescent="0.2">
      <c r="A450" s="120"/>
      <c r="B450" s="2" t="s">
        <v>649</v>
      </c>
      <c r="C450" s="85" t="s">
        <v>376</v>
      </c>
      <c r="D450" s="77" t="s">
        <v>1083</v>
      </c>
    </row>
    <row r="451" spans="1:4" x14ac:dyDescent="0.2">
      <c r="A451" s="120" t="s">
        <v>1810</v>
      </c>
      <c r="B451" s="2" t="s">
        <v>795</v>
      </c>
      <c r="C451" s="82" t="s">
        <v>570</v>
      </c>
      <c r="D451" s="77" t="s">
        <v>827</v>
      </c>
    </row>
    <row r="452" spans="1:4" x14ac:dyDescent="0.2">
      <c r="A452" s="120"/>
      <c r="B452" s="2" t="s">
        <v>375</v>
      </c>
      <c r="C452" s="82" t="s">
        <v>626</v>
      </c>
      <c r="D452" s="77" t="s">
        <v>1093</v>
      </c>
    </row>
    <row r="453" spans="1:4" x14ac:dyDescent="0.2">
      <c r="A453" s="120"/>
      <c r="B453" s="2" t="s">
        <v>377</v>
      </c>
      <c r="C453" s="82" t="s">
        <v>628</v>
      </c>
      <c r="D453" s="77" t="s">
        <v>989</v>
      </c>
    </row>
    <row r="454" spans="1:4" x14ac:dyDescent="0.2">
      <c r="A454" s="120"/>
      <c r="B454" s="2" t="s">
        <v>447</v>
      </c>
      <c r="C454" s="82" t="s">
        <v>629</v>
      </c>
      <c r="D454" s="77" t="s">
        <v>1096</v>
      </c>
    </row>
    <row r="455" spans="1:4" x14ac:dyDescent="0.2">
      <c r="A455" s="120"/>
      <c r="B455" s="2" t="s">
        <v>990</v>
      </c>
      <c r="C455" s="82" t="s">
        <v>631</v>
      </c>
      <c r="D455" s="77" t="s">
        <v>991</v>
      </c>
    </row>
    <row r="456" spans="1:4" x14ac:dyDescent="0.2">
      <c r="A456" s="120"/>
      <c r="B456" s="2" t="s">
        <v>449</v>
      </c>
      <c r="C456" s="82" t="s">
        <v>283</v>
      </c>
      <c r="D456" s="77" t="s">
        <v>1104</v>
      </c>
    </row>
    <row r="457" spans="1:4" x14ac:dyDescent="0.2">
      <c r="A457" s="120" t="s">
        <v>1807</v>
      </c>
      <c r="B457" s="2" t="s">
        <v>766</v>
      </c>
      <c r="C457" s="82" t="s">
        <v>285</v>
      </c>
      <c r="D457" s="77" t="s">
        <v>1106</v>
      </c>
    </row>
    <row r="458" spans="1:4" x14ac:dyDescent="0.2">
      <c r="A458" s="120" t="s">
        <v>1810</v>
      </c>
      <c r="B458" s="2" t="s">
        <v>466</v>
      </c>
      <c r="C458" s="82" t="s">
        <v>286</v>
      </c>
      <c r="D458" s="77" t="s">
        <v>1109</v>
      </c>
    </row>
    <row r="459" spans="1:4" x14ac:dyDescent="0.2">
      <c r="A459" s="120" t="s">
        <v>1810</v>
      </c>
      <c r="B459" s="2" t="s">
        <v>796</v>
      </c>
      <c r="C459" s="82" t="s">
        <v>693</v>
      </c>
      <c r="D459" s="77" t="s">
        <v>1111</v>
      </c>
    </row>
    <row r="460" spans="1:4" x14ac:dyDescent="0.2">
      <c r="A460" s="120" t="s">
        <v>1810</v>
      </c>
      <c r="B460" s="2" t="s">
        <v>794</v>
      </c>
      <c r="C460" s="82" t="s">
        <v>694</v>
      </c>
      <c r="D460" s="77" t="s">
        <v>829</v>
      </c>
    </row>
    <row r="461" spans="1:4" x14ac:dyDescent="0.2">
      <c r="A461" s="120" t="s">
        <v>1807</v>
      </c>
      <c r="B461" s="2" t="s">
        <v>467</v>
      </c>
      <c r="C461" s="82" t="s">
        <v>695</v>
      </c>
      <c r="D461" s="77" t="s">
        <v>1624</v>
      </c>
    </row>
    <row r="462" spans="1:4" x14ac:dyDescent="0.2">
      <c r="A462" s="120" t="s">
        <v>1807</v>
      </c>
      <c r="B462" s="2" t="s">
        <v>767</v>
      </c>
      <c r="C462" s="82" t="s">
        <v>696</v>
      </c>
      <c r="D462" s="77" t="s">
        <v>1117</v>
      </c>
    </row>
    <row r="463" spans="1:4" x14ac:dyDescent="0.2">
      <c r="A463" s="120" t="s">
        <v>1807</v>
      </c>
      <c r="B463" s="2" t="s">
        <v>768</v>
      </c>
      <c r="C463" s="82" t="s">
        <v>697</v>
      </c>
      <c r="D463" s="77" t="s">
        <v>1120</v>
      </c>
    </row>
    <row r="464" spans="1:4" x14ac:dyDescent="0.2">
      <c r="A464" s="120" t="s">
        <v>1807</v>
      </c>
      <c r="B464" s="2" t="s">
        <v>769</v>
      </c>
      <c r="C464" s="82" t="s">
        <v>698</v>
      </c>
      <c r="D464" s="77" t="s">
        <v>1123</v>
      </c>
    </row>
    <row r="465" spans="1:4" x14ac:dyDescent="0.2">
      <c r="A465" s="120" t="s">
        <v>1807</v>
      </c>
      <c r="B465" s="2" t="s">
        <v>770</v>
      </c>
      <c r="C465" s="82" t="s">
        <v>699</v>
      </c>
      <c r="D465" s="77" t="s">
        <v>1125</v>
      </c>
    </row>
    <row r="466" spans="1:4" x14ac:dyDescent="0.2">
      <c r="A466" s="120" t="s">
        <v>1807</v>
      </c>
      <c r="B466" s="2" t="s">
        <v>771</v>
      </c>
      <c r="C466" s="82" t="s">
        <v>700</v>
      </c>
      <c r="D466" s="77" t="s">
        <v>1128</v>
      </c>
    </row>
    <row r="467" spans="1:4" x14ac:dyDescent="0.2">
      <c r="A467" s="120" t="s">
        <v>1807</v>
      </c>
      <c r="B467" s="2" t="s">
        <v>772</v>
      </c>
      <c r="C467" s="82" t="s">
        <v>701</v>
      </c>
      <c r="D467" s="77" t="s">
        <v>1131</v>
      </c>
    </row>
    <row r="468" spans="1:4" x14ac:dyDescent="0.2">
      <c r="A468" s="120" t="s">
        <v>1810</v>
      </c>
      <c r="B468" s="2" t="s">
        <v>773</v>
      </c>
      <c r="C468" s="82" t="s">
        <v>702</v>
      </c>
      <c r="D468" s="77" t="s">
        <v>1133</v>
      </c>
    </row>
    <row r="469" spans="1:4" x14ac:dyDescent="0.2">
      <c r="A469" s="120" t="s">
        <v>1807</v>
      </c>
      <c r="B469" s="2" t="s">
        <v>468</v>
      </c>
      <c r="C469" s="82" t="s">
        <v>703</v>
      </c>
      <c r="D469" s="77" t="s">
        <v>1134</v>
      </c>
    </row>
    <row r="470" spans="1:4" x14ac:dyDescent="0.2">
      <c r="A470" s="122"/>
      <c r="B470" s="82" t="s">
        <v>469</v>
      </c>
      <c r="C470" s="82" t="s">
        <v>90</v>
      </c>
      <c r="D470" s="82" t="s">
        <v>749</v>
      </c>
    </row>
    <row r="471" spans="1:4" x14ac:dyDescent="0.2">
      <c r="A471" s="120"/>
      <c r="B471" s="2" t="s">
        <v>470</v>
      </c>
      <c r="C471" s="82" t="s">
        <v>518</v>
      </c>
      <c r="D471" s="77" t="s">
        <v>1141</v>
      </c>
    </row>
    <row r="472" spans="1:4" x14ac:dyDescent="0.2">
      <c r="A472" s="120" t="s">
        <v>2029</v>
      </c>
      <c r="B472" s="2" t="s">
        <v>1630</v>
      </c>
      <c r="C472" s="82" t="s">
        <v>519</v>
      </c>
      <c r="D472" s="77" t="s">
        <v>993</v>
      </c>
    </row>
    <row r="473" spans="1:4" x14ac:dyDescent="0.2">
      <c r="A473" s="120"/>
      <c r="B473" s="2" t="s">
        <v>471</v>
      </c>
      <c r="C473" s="82" t="s">
        <v>520</v>
      </c>
      <c r="D473" s="77" t="s">
        <v>1546</v>
      </c>
    </row>
    <row r="474" spans="1:4" x14ac:dyDescent="0.2">
      <c r="A474" s="120"/>
      <c r="B474" s="2" t="s">
        <v>472</v>
      </c>
      <c r="C474" s="82" t="s">
        <v>522</v>
      </c>
      <c r="D474" s="77" t="s">
        <v>995</v>
      </c>
    </row>
    <row r="475" spans="1:4" x14ac:dyDescent="0.2">
      <c r="A475" s="120"/>
      <c r="B475" s="2" t="s">
        <v>473</v>
      </c>
      <c r="C475" s="82" t="s">
        <v>523</v>
      </c>
      <c r="D475" s="77" t="s">
        <v>999</v>
      </c>
    </row>
    <row r="476" spans="1:4" x14ac:dyDescent="0.2">
      <c r="A476" s="120"/>
      <c r="B476" s="2" t="s">
        <v>474</v>
      </c>
      <c r="C476" s="82" t="s">
        <v>524</v>
      </c>
      <c r="D476" s="77" t="s">
        <v>1002</v>
      </c>
    </row>
    <row r="477" spans="1:4" x14ac:dyDescent="0.2">
      <c r="A477" s="122"/>
      <c r="B477" s="82" t="s">
        <v>1453</v>
      </c>
      <c r="C477" s="82"/>
      <c r="D477" s="82" t="s">
        <v>1454</v>
      </c>
    </row>
    <row r="478" spans="1:4" x14ac:dyDescent="0.2">
      <c r="A478" s="120"/>
      <c r="B478" s="2" t="s">
        <v>475</v>
      </c>
      <c r="C478" s="82" t="s">
        <v>403</v>
      </c>
      <c r="D478" s="77" t="s">
        <v>1155</v>
      </c>
    </row>
    <row r="479" spans="1:4" x14ac:dyDescent="0.2">
      <c r="A479" s="120"/>
      <c r="B479" s="2" t="s">
        <v>476</v>
      </c>
      <c r="C479" s="82" t="s">
        <v>196</v>
      </c>
      <c r="D479" s="77" t="s">
        <v>1547</v>
      </c>
    </row>
    <row r="480" spans="1:4" x14ac:dyDescent="0.2">
      <c r="A480" s="120"/>
      <c r="B480" s="2" t="s">
        <v>480</v>
      </c>
      <c r="C480" s="82" t="s">
        <v>515</v>
      </c>
      <c r="D480" s="77" t="s">
        <v>1161</v>
      </c>
    </row>
    <row r="481" spans="1:4" x14ac:dyDescent="0.2">
      <c r="A481" s="120" t="s">
        <v>1810</v>
      </c>
      <c r="B481" s="2" t="s">
        <v>798</v>
      </c>
      <c r="C481" s="82" t="s">
        <v>93</v>
      </c>
      <c r="D481" s="77" t="s">
        <v>1581</v>
      </c>
    </row>
    <row r="482" spans="1:4" x14ac:dyDescent="0.2">
      <c r="A482" s="120" t="s">
        <v>1810</v>
      </c>
      <c r="B482" s="2" t="s">
        <v>549</v>
      </c>
      <c r="C482" s="82" t="s">
        <v>521</v>
      </c>
      <c r="D482" s="77" t="s">
        <v>831</v>
      </c>
    </row>
    <row r="483" spans="1:4" x14ac:dyDescent="0.2">
      <c r="A483" s="122"/>
      <c r="B483" s="82" t="s">
        <v>1455</v>
      </c>
      <c r="C483" s="82"/>
      <c r="D483" s="82" t="s">
        <v>1456</v>
      </c>
    </row>
    <row r="484" spans="1:4" x14ac:dyDescent="0.2">
      <c r="A484" s="122"/>
      <c r="B484" s="82" t="s">
        <v>1457</v>
      </c>
      <c r="C484" s="82" t="s">
        <v>1458</v>
      </c>
      <c r="D484" s="82" t="s">
        <v>1610</v>
      </c>
    </row>
    <row r="485" spans="1:4" x14ac:dyDescent="0.2">
      <c r="A485" s="120"/>
      <c r="B485" s="2" t="s">
        <v>1004</v>
      </c>
      <c r="C485" s="82" t="s">
        <v>92</v>
      </c>
      <c r="D485" s="77" t="s">
        <v>1620</v>
      </c>
    </row>
    <row r="486" spans="1:4" x14ac:dyDescent="0.2">
      <c r="A486" s="120"/>
      <c r="B486" s="2" t="s">
        <v>606</v>
      </c>
      <c r="C486" s="82" t="s">
        <v>516</v>
      </c>
      <c r="D486" s="77" t="s">
        <v>1171</v>
      </c>
    </row>
    <row r="487" spans="1:4" x14ac:dyDescent="0.2">
      <c r="A487" s="120"/>
      <c r="B487" s="2" t="s">
        <v>607</v>
      </c>
      <c r="C487" s="82" t="s">
        <v>91</v>
      </c>
      <c r="D487" s="77" t="s">
        <v>1008</v>
      </c>
    </row>
    <row r="488" spans="1:4" x14ac:dyDescent="0.2">
      <c r="A488" s="120" t="s">
        <v>1810</v>
      </c>
      <c r="B488" s="2" t="s">
        <v>2023</v>
      </c>
      <c r="C488" s="82" t="s">
        <v>1398</v>
      </c>
      <c r="D488" s="2" t="s">
        <v>2023</v>
      </c>
    </row>
    <row r="494" spans="1:4" x14ac:dyDescent="0.2">
      <c r="A494"/>
    </row>
    <row r="495" spans="1:4" ht="13.5" x14ac:dyDescent="0.2">
      <c r="A495" s="107" t="s">
        <v>2040</v>
      </c>
    </row>
    <row r="496" spans="1:4" ht="13.5" x14ac:dyDescent="0.2">
      <c r="A496" s="107" t="s">
        <v>2041</v>
      </c>
    </row>
    <row r="497" spans="1:1" ht="13.5" x14ac:dyDescent="0.2">
      <c r="A497" s="107" t="s">
        <v>2042</v>
      </c>
    </row>
    <row r="498" spans="1:1" ht="13.5" x14ac:dyDescent="0.2">
      <c r="A498" s="107" t="s">
        <v>2043</v>
      </c>
    </row>
    <row r="499" spans="1:1" ht="13.5" x14ac:dyDescent="0.2">
      <c r="A499" s="107" t="s">
        <v>2044</v>
      </c>
    </row>
    <row r="500" spans="1:1" ht="13.5" x14ac:dyDescent="0.2">
      <c r="A500" s="107" t="s">
        <v>2045</v>
      </c>
    </row>
    <row r="501" spans="1:1" ht="13.5" x14ac:dyDescent="0.2">
      <c r="A501" s="107" t="s">
        <v>2046</v>
      </c>
    </row>
    <row r="502" spans="1:1" ht="13.5" x14ac:dyDescent="0.2">
      <c r="A502" s="107" t="s">
        <v>2047</v>
      </c>
    </row>
    <row r="503" spans="1:1" ht="13.5" x14ac:dyDescent="0.2">
      <c r="A503" s="107" t="s">
        <v>2048</v>
      </c>
    </row>
    <row r="504" spans="1:1" ht="13.5" x14ac:dyDescent="0.2">
      <c r="A504" s="107" t="s">
        <v>2049</v>
      </c>
    </row>
    <row r="505" spans="1:1" ht="13.5" x14ac:dyDescent="0.2">
      <c r="A505" s="107" t="s">
        <v>2050</v>
      </c>
    </row>
    <row r="506" spans="1:1" ht="13.5" x14ac:dyDescent="0.2">
      <c r="A506" s="107" t="s">
        <v>2051</v>
      </c>
    </row>
    <row r="507" spans="1:1" ht="13.5" x14ac:dyDescent="0.2">
      <c r="A507" s="107" t="s">
        <v>2052</v>
      </c>
    </row>
    <row r="508" spans="1:1" ht="13.5" x14ac:dyDescent="0.2">
      <c r="A508" s="107" t="s">
        <v>2053</v>
      </c>
    </row>
    <row r="509" spans="1:1" ht="13.5" x14ac:dyDescent="0.2">
      <c r="A509" s="107" t="s">
        <v>2057</v>
      </c>
    </row>
    <row r="510" spans="1:1" ht="13.5" x14ac:dyDescent="0.2">
      <c r="A510" s="107" t="s">
        <v>2054</v>
      </c>
    </row>
    <row r="511" spans="1:1" ht="13.5" x14ac:dyDescent="0.2">
      <c r="A511" s="107" t="s">
        <v>2055</v>
      </c>
    </row>
    <row r="512" spans="1:1" ht="13.5" x14ac:dyDescent="0.2">
      <c r="A512" s="107" t="s">
        <v>2056</v>
      </c>
    </row>
  </sheetData>
  <autoFilter ref="A3:D488"/>
  <sortState ref="A95:D489">
    <sortCondition ref="B95:B489"/>
  </sortState>
  <customSheetViews>
    <customSheetView guid="{D5B14F2C-2005-4A46-8CC9-D91764B00F08}" fitToPage="1" hiddenColumns="1" topLeftCell="B444">
      <selection activeCell="H247" sqref="H247"/>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50" fitToPage="1" printArea="1" showAutoFilter="1" topLeftCell="A67">
      <selection activeCell="A78" sqref="A78:D78"/>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autoFilter ref="B3:D486"/>
    </customSheetView>
  </customSheetViews>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3" tint="0.59999389629810485"/>
    <pageSetUpPr fitToPage="1"/>
  </sheetPr>
  <dimension ref="A1:O75"/>
  <sheetViews>
    <sheetView showGridLines="0" topLeftCell="A41" zoomScaleNormal="100" zoomScaleSheetLayoutView="100" workbookViewId="0">
      <selection activeCell="C142" sqref="C142"/>
    </sheetView>
  </sheetViews>
  <sheetFormatPr baseColWidth="10" defaultColWidth="11.42578125" defaultRowHeight="13.5" x14ac:dyDescent="0.2"/>
  <cols>
    <col min="1" max="1" width="34.42578125" style="185" customWidth="1"/>
    <col min="2" max="2" width="53" style="185" customWidth="1"/>
    <col min="3" max="3" width="36.85546875" style="185" customWidth="1"/>
    <col min="4" max="4" width="40" style="185" customWidth="1"/>
    <col min="5" max="5" width="45.42578125" style="185" customWidth="1"/>
    <col min="6" max="6" width="16.42578125" style="185" customWidth="1"/>
    <col min="7" max="7" width="57.140625" style="185" customWidth="1"/>
    <col min="8" max="8" width="17.140625" style="300" customWidth="1"/>
    <col min="9" max="9" width="19.85546875" style="185" customWidth="1"/>
    <col min="10" max="10" width="17.7109375" style="185" customWidth="1"/>
    <col min="11" max="11" width="15.28515625" style="185" customWidth="1"/>
    <col min="12" max="12" width="10" style="185" customWidth="1"/>
    <col min="13" max="13" width="36.28515625" style="185" customWidth="1"/>
    <col min="14" max="16384" width="11.42578125" style="185"/>
  </cols>
  <sheetData>
    <row r="1" spans="1:7" ht="13.5" customHeight="1" x14ac:dyDescent="0.2">
      <c r="A1" s="183"/>
      <c r="B1" s="183"/>
      <c r="C1" s="183"/>
      <c r="D1" s="183"/>
      <c r="E1" s="183"/>
      <c r="F1" s="183"/>
      <c r="G1" s="183"/>
    </row>
    <row r="2" spans="1:7" ht="13.5" customHeight="1" x14ac:dyDescent="0.2">
      <c r="A2" s="183"/>
      <c r="B2" s="183"/>
      <c r="C2" s="183"/>
      <c r="D2" s="183"/>
      <c r="E2" s="183"/>
      <c r="F2" s="183"/>
      <c r="G2" s="183"/>
    </row>
    <row r="3" spans="1:7" ht="13.5" customHeight="1" x14ac:dyDescent="0.2">
      <c r="A3" s="183"/>
      <c r="B3" s="183"/>
      <c r="C3" s="183"/>
      <c r="D3" s="183"/>
      <c r="E3" s="183"/>
      <c r="F3" s="183"/>
      <c r="G3" s="183"/>
    </row>
    <row r="4" spans="1:7" ht="13.5" customHeight="1" x14ac:dyDescent="0.2">
      <c r="A4" s="183"/>
      <c r="B4" s="183"/>
      <c r="C4" s="183"/>
      <c r="D4" s="183"/>
      <c r="E4" s="183"/>
      <c r="F4" s="183"/>
      <c r="G4" s="183"/>
    </row>
    <row r="5" spans="1:7" ht="13.5" customHeight="1" x14ac:dyDescent="0.2">
      <c r="A5" s="183"/>
      <c r="B5" s="183"/>
      <c r="C5" s="183"/>
      <c r="D5" s="183"/>
      <c r="E5" s="183"/>
      <c r="F5" s="183"/>
      <c r="G5" s="183"/>
    </row>
    <row r="6" spans="1:7" ht="13.5" customHeight="1" x14ac:dyDescent="0.2">
      <c r="A6" s="183"/>
      <c r="B6" s="183"/>
      <c r="C6" s="183"/>
      <c r="D6" s="183"/>
      <c r="E6" s="183"/>
      <c r="F6" s="183"/>
      <c r="G6" s="183"/>
    </row>
    <row r="7" spans="1:7" ht="13.5" customHeight="1" x14ac:dyDescent="0.2">
      <c r="A7" s="183"/>
      <c r="B7" s="183"/>
      <c r="C7" s="183"/>
      <c r="D7" s="183"/>
      <c r="E7" s="183"/>
      <c r="F7" s="183"/>
      <c r="G7" s="183"/>
    </row>
    <row r="8" spans="1:7" ht="13.5" customHeight="1" x14ac:dyDescent="0.2">
      <c r="A8" s="183"/>
      <c r="B8" s="183"/>
      <c r="C8" s="183"/>
      <c r="D8" s="183"/>
      <c r="E8" s="183"/>
      <c r="F8" s="183"/>
      <c r="G8" s="183"/>
    </row>
    <row r="9" spans="1:7" ht="13.5" customHeight="1" x14ac:dyDescent="0.2">
      <c r="A9" s="183"/>
      <c r="B9" s="183"/>
      <c r="C9" s="183"/>
      <c r="D9" s="183"/>
      <c r="E9" s="183"/>
      <c r="F9" s="183"/>
      <c r="G9" s="183"/>
    </row>
    <row r="10" spans="1:7" ht="18" customHeight="1" x14ac:dyDescent="0.2">
      <c r="A10" s="183"/>
      <c r="B10" s="183"/>
      <c r="C10" s="183"/>
      <c r="D10" s="183"/>
      <c r="E10" s="183"/>
      <c r="F10" s="183"/>
      <c r="G10" s="183"/>
    </row>
    <row r="11" spans="1:7" s="302" customFormat="1" ht="18" x14ac:dyDescent="0.2">
      <c r="A11" s="186" t="s">
        <v>2303</v>
      </c>
      <c r="B11" s="301"/>
      <c r="C11" s="301"/>
      <c r="D11" s="301"/>
      <c r="E11" s="301"/>
      <c r="F11" s="301"/>
      <c r="G11" s="301"/>
    </row>
    <row r="12" spans="1:7" ht="18.75" customHeight="1" x14ac:dyDescent="0.2">
      <c r="A12" s="183"/>
      <c r="B12" s="183"/>
      <c r="C12" s="183"/>
      <c r="D12" s="183"/>
      <c r="E12" s="183"/>
      <c r="F12" s="183"/>
      <c r="G12" s="183"/>
    </row>
    <row r="13" spans="1:7" ht="20.25" customHeight="1" x14ac:dyDescent="0.2">
      <c r="A13" s="303" t="s">
        <v>321</v>
      </c>
      <c r="B13" s="304"/>
      <c r="C13" s="304"/>
      <c r="D13" s="305"/>
      <c r="E13" s="305"/>
      <c r="F13" s="304"/>
      <c r="G13" s="306"/>
    </row>
    <row r="14" spans="1:7" ht="19.5" customHeight="1" x14ac:dyDescent="0.2">
      <c r="A14" s="307" t="s">
        <v>293</v>
      </c>
      <c r="B14" s="371" t="s">
        <v>31</v>
      </c>
      <c r="C14" s="429" t="s">
        <v>2250</v>
      </c>
      <c r="D14" s="430" t="s">
        <v>2251</v>
      </c>
      <c r="E14" s="430"/>
      <c r="F14" s="184"/>
      <c r="G14" s="309"/>
    </row>
    <row r="15" spans="1:7" ht="19.5" customHeight="1" x14ac:dyDescent="0.2">
      <c r="A15" s="307" t="s">
        <v>174</v>
      </c>
      <c r="B15" s="371" t="s">
        <v>31</v>
      </c>
      <c r="C15" s="184"/>
      <c r="D15" s="184"/>
      <c r="E15" s="184"/>
      <c r="F15" s="184"/>
      <c r="G15" s="309"/>
    </row>
    <row r="16" spans="1:7" ht="10.5" customHeight="1" x14ac:dyDescent="0.2">
      <c r="A16" s="310"/>
      <c r="B16" s="183"/>
      <c r="C16" s="183"/>
      <c r="D16" s="183"/>
      <c r="E16" s="183"/>
      <c r="F16" s="183"/>
      <c r="G16" s="309"/>
    </row>
    <row r="17" spans="1:15" x14ac:dyDescent="0.2">
      <c r="A17" s="311" t="s">
        <v>2030</v>
      </c>
      <c r="B17" s="304"/>
      <c r="C17" s="304"/>
      <c r="D17" s="304"/>
      <c r="E17" s="304"/>
      <c r="F17" s="304"/>
      <c r="G17" s="306"/>
    </row>
    <row r="18" spans="1:15" s="313" customFormat="1" ht="14.25" x14ac:dyDescent="0.2">
      <c r="A18" s="551" t="s">
        <v>1666</v>
      </c>
      <c r="B18" s="553" t="s">
        <v>7</v>
      </c>
      <c r="C18" s="553" t="s">
        <v>8</v>
      </c>
      <c r="D18" s="555" t="s">
        <v>67</v>
      </c>
      <c r="E18" s="454"/>
      <c r="F18" s="549" t="s">
        <v>2198</v>
      </c>
      <c r="G18" s="550"/>
      <c r="H18" s="312"/>
    </row>
    <row r="19" spans="1:15" s="313" customFormat="1" ht="14.25" x14ac:dyDescent="0.2">
      <c r="A19" s="552"/>
      <c r="B19" s="554"/>
      <c r="C19" s="554"/>
      <c r="D19" s="556"/>
      <c r="E19" s="454"/>
      <c r="F19" s="314" t="s">
        <v>832</v>
      </c>
      <c r="G19" s="315"/>
      <c r="H19" s="312"/>
    </row>
    <row r="20" spans="1:15" s="313" customFormat="1" ht="25.5" customHeight="1" x14ac:dyDescent="0.2">
      <c r="A20" s="372" t="s">
        <v>31</v>
      </c>
      <c r="B20" s="372" t="s">
        <v>31</v>
      </c>
      <c r="C20" s="372" t="s">
        <v>31</v>
      </c>
      <c r="D20" s="372" t="s">
        <v>31</v>
      </c>
      <c r="E20" s="371"/>
      <c r="F20" s="373"/>
      <c r="G20" s="316"/>
      <c r="H20" s="317"/>
    </row>
    <row r="21" spans="1:15" x14ac:dyDescent="0.2">
      <c r="A21" s="318"/>
      <c r="B21" s="319"/>
      <c r="C21" s="320"/>
      <c r="D21" s="320"/>
      <c r="E21" s="320"/>
      <c r="F21" s="321"/>
      <c r="G21" s="322"/>
      <c r="H21" s="323"/>
      <c r="M21" s="324"/>
      <c r="N21" s="300"/>
    </row>
    <row r="22" spans="1:15" s="313" customFormat="1" ht="14.25" x14ac:dyDescent="0.2">
      <c r="A22" s="325"/>
      <c r="B22" s="326"/>
      <c r="C22" s="326"/>
      <c r="D22" s="326"/>
      <c r="E22" s="326"/>
      <c r="F22" s="326"/>
      <c r="G22" s="327"/>
      <c r="H22" s="317"/>
    </row>
    <row r="23" spans="1:15" x14ac:dyDescent="0.2">
      <c r="A23" s="328" t="s">
        <v>325</v>
      </c>
      <c r="B23" s="304"/>
      <c r="C23" s="304"/>
      <c r="D23" s="304"/>
      <c r="E23" s="304"/>
      <c r="F23" s="304"/>
      <c r="G23" s="306"/>
    </row>
    <row r="24" spans="1:15" ht="18" customHeight="1" x14ac:dyDescent="0.2">
      <c r="A24" s="374" t="s">
        <v>32</v>
      </c>
      <c r="B24" s="184"/>
      <c r="C24" s="184"/>
      <c r="D24" s="184"/>
      <c r="E24" s="184"/>
      <c r="F24" s="184"/>
      <c r="G24" s="309"/>
    </row>
    <row r="25" spans="1:15" ht="12.75" customHeight="1" x14ac:dyDescent="0.2">
      <c r="A25" s="330"/>
      <c r="B25" s="184"/>
      <c r="C25" s="184"/>
      <c r="D25" s="184"/>
      <c r="E25" s="184"/>
      <c r="F25" s="184"/>
      <c r="G25" s="309"/>
    </row>
    <row r="26" spans="1:15" x14ac:dyDescent="0.2">
      <c r="A26" s="328" t="s">
        <v>2032</v>
      </c>
      <c r="B26" s="304"/>
      <c r="C26" s="304"/>
      <c r="D26" s="304"/>
      <c r="E26" s="304"/>
      <c r="F26" s="304"/>
      <c r="G26" s="306"/>
    </row>
    <row r="27" spans="1:15" ht="15.75" customHeight="1" x14ac:dyDescent="0.2">
      <c r="A27" s="546" t="s">
        <v>294</v>
      </c>
      <c r="B27" s="547"/>
      <c r="C27" s="547"/>
      <c r="D27" s="547"/>
      <c r="E27" s="547"/>
      <c r="F27" s="547"/>
      <c r="G27" s="548"/>
    </row>
    <row r="28" spans="1:15" ht="14.25" x14ac:dyDescent="0.2">
      <c r="A28" s="331"/>
      <c r="B28" s="184"/>
      <c r="C28" s="184"/>
      <c r="D28" s="184"/>
      <c r="E28" s="184"/>
      <c r="F28" s="184"/>
      <c r="G28" s="309"/>
    </row>
    <row r="29" spans="1:15" ht="14.25" customHeight="1" x14ac:dyDescent="0.2">
      <c r="A29" s="332" t="s">
        <v>26</v>
      </c>
      <c r="B29" s="184"/>
      <c r="C29" s="457" t="s">
        <v>28</v>
      </c>
      <c r="D29" s="333"/>
      <c r="E29" s="333"/>
      <c r="F29" s="184"/>
      <c r="G29" s="309"/>
    </row>
    <row r="30" spans="1:15" x14ac:dyDescent="0.2">
      <c r="A30" s="334" t="s">
        <v>832</v>
      </c>
      <c r="B30" s="357"/>
      <c r="C30" s="355" t="s">
        <v>833</v>
      </c>
      <c r="D30" s="335"/>
      <c r="E30" s="335"/>
      <c r="F30" s="336"/>
      <c r="G30" s="337"/>
      <c r="H30" s="338"/>
    </row>
    <row r="31" spans="1:15" ht="19.5" customHeight="1" x14ac:dyDescent="0.2">
      <c r="A31" s="339" t="s">
        <v>326</v>
      </c>
      <c r="B31" s="375"/>
      <c r="C31" s="320" t="s">
        <v>27</v>
      </c>
      <c r="D31" s="375"/>
      <c r="E31" s="367" t="s">
        <v>2267</v>
      </c>
      <c r="F31" s="300" t="s">
        <v>2268</v>
      </c>
      <c r="G31" s="431"/>
    </row>
    <row r="32" spans="1:15" s="193" customFormat="1" ht="19.5" customHeight="1" x14ac:dyDescent="0.2">
      <c r="A32" s="341"/>
      <c r="B32" s="375"/>
      <c r="C32" s="342"/>
      <c r="D32" s="375"/>
      <c r="E32" s="455"/>
      <c r="F32" s="342"/>
      <c r="G32" s="343"/>
      <c r="K32" s="185"/>
      <c r="L32" s="185"/>
      <c r="O32" s="344"/>
    </row>
    <row r="33" spans="1:8" ht="19.5" customHeight="1" x14ac:dyDescent="0.2">
      <c r="A33" s="241"/>
      <c r="B33" s="376"/>
      <c r="C33" s="345"/>
      <c r="D33" s="376"/>
      <c r="E33" s="447"/>
      <c r="F33" s="183"/>
      <c r="G33" s="309"/>
    </row>
    <row r="34" spans="1:8" ht="19.5" customHeight="1" x14ac:dyDescent="0.2">
      <c r="A34" s="241"/>
      <c r="B34" s="376"/>
      <c r="C34" s="345"/>
      <c r="D34" s="376"/>
      <c r="E34" s="447"/>
      <c r="F34" s="183"/>
      <c r="G34" s="309"/>
    </row>
    <row r="35" spans="1:8" ht="19.5" customHeight="1" x14ac:dyDescent="0.2">
      <c r="A35" s="241"/>
      <c r="B35" s="376"/>
      <c r="C35" s="345"/>
      <c r="D35" s="376"/>
      <c r="E35" s="447"/>
      <c r="F35" s="183"/>
      <c r="G35" s="309"/>
    </row>
    <row r="36" spans="1:8" ht="19.5" customHeight="1" x14ac:dyDescent="0.2">
      <c r="A36" s="241"/>
      <c r="B36" s="183"/>
      <c r="C36" s="345"/>
      <c r="D36" s="345"/>
      <c r="E36" s="345"/>
      <c r="F36" s="183"/>
      <c r="G36" s="309"/>
    </row>
    <row r="37" spans="1:8" s="349" customFormat="1" ht="19.5" customHeight="1" x14ac:dyDescent="0.2">
      <c r="A37" s="346" t="s">
        <v>2039</v>
      </c>
      <c r="B37" s="347"/>
      <c r="C37" s="376"/>
      <c r="D37" s="319"/>
      <c r="E37" s="319"/>
      <c r="F37" s="183"/>
      <c r="G37" s="309"/>
      <c r="H37" s="348"/>
    </row>
    <row r="38" spans="1:8" s="349" customFormat="1" ht="19.5" customHeight="1" x14ac:dyDescent="0.2">
      <c r="A38" s="350"/>
      <c r="B38" s="347"/>
      <c r="C38" s="319"/>
      <c r="D38" s="319"/>
      <c r="E38" s="319"/>
      <c r="F38" s="183"/>
      <c r="G38" s="309"/>
      <c r="H38" s="348"/>
    </row>
    <row r="39" spans="1:8" ht="19.5" customHeight="1" x14ac:dyDescent="0.2">
      <c r="A39" s="346"/>
      <c r="B39" s="351"/>
      <c r="C39" s="319"/>
      <c r="D39" s="319"/>
      <c r="E39" s="319"/>
      <c r="F39" s="183"/>
      <c r="G39" s="309"/>
    </row>
    <row r="40" spans="1:8" ht="19.5" customHeight="1" x14ac:dyDescent="0.2">
      <c r="A40" s="346" t="s">
        <v>280</v>
      </c>
      <c r="B40" s="377"/>
      <c r="C40" s="376"/>
      <c r="D40" s="319"/>
      <c r="E40" s="319"/>
      <c r="F40" s="183"/>
      <c r="G40" s="309"/>
    </row>
    <row r="41" spans="1:8" ht="12.75" customHeight="1" x14ac:dyDescent="0.2">
      <c r="A41" s="329"/>
      <c r="B41" s="351"/>
      <c r="C41" s="352"/>
      <c r="D41" s="352"/>
      <c r="E41" s="352"/>
      <c r="F41" s="183"/>
      <c r="G41" s="309"/>
    </row>
    <row r="42" spans="1:8" ht="15" x14ac:dyDescent="0.2">
      <c r="A42" s="328" t="s">
        <v>327</v>
      </c>
      <c r="B42" s="353"/>
      <c r="C42" s="354"/>
      <c r="D42" s="354"/>
      <c r="E42" s="354"/>
      <c r="F42" s="304"/>
      <c r="G42" s="306"/>
    </row>
    <row r="43" spans="1:8" ht="15" x14ac:dyDescent="0.2">
      <c r="A43" s="355" t="s">
        <v>834</v>
      </c>
      <c r="B43" s="351"/>
      <c r="C43" s="356"/>
      <c r="D43" s="356"/>
      <c r="E43" s="356"/>
      <c r="F43" s="357"/>
      <c r="G43" s="309"/>
    </row>
    <row r="44" spans="1:8" ht="19.5" customHeight="1" x14ac:dyDescent="0.2">
      <c r="A44" s="241"/>
      <c r="B44" s="242" t="s">
        <v>624</v>
      </c>
      <c r="C44" s="376"/>
      <c r="D44" s="376"/>
      <c r="E44" s="376"/>
      <c r="F44" s="376"/>
      <c r="G44" s="309"/>
    </row>
    <row r="45" spans="1:8" ht="19.5" customHeight="1" x14ac:dyDescent="0.2">
      <c r="A45" s="241"/>
      <c r="B45" s="242" t="s">
        <v>384</v>
      </c>
      <c r="C45" s="376"/>
      <c r="D45" s="376"/>
      <c r="E45" s="376"/>
      <c r="F45" s="376"/>
      <c r="G45" s="309"/>
    </row>
    <row r="46" spans="1:8" ht="19.5" customHeight="1" x14ac:dyDescent="0.2">
      <c r="A46" s="241"/>
      <c r="B46" s="243" t="s">
        <v>22</v>
      </c>
      <c r="C46" s="378" t="s">
        <v>31</v>
      </c>
      <c r="D46" s="378"/>
      <c r="E46" s="378"/>
      <c r="F46" s="183"/>
      <c r="G46" s="309"/>
    </row>
    <row r="47" spans="1:8" ht="19.5" customHeight="1" x14ac:dyDescent="0.2">
      <c r="A47" s="329"/>
      <c r="B47" s="243" t="s">
        <v>632</v>
      </c>
      <c r="C47" s="378" t="s">
        <v>31</v>
      </c>
      <c r="D47" s="358"/>
      <c r="E47" s="358"/>
      <c r="F47" s="358"/>
      <c r="G47" s="309"/>
    </row>
    <row r="48" spans="1:8" x14ac:dyDescent="0.2">
      <c r="A48" s="307"/>
      <c r="B48" s="358"/>
      <c r="C48" s="359"/>
      <c r="D48" s="359"/>
      <c r="E48" s="359"/>
      <c r="F48" s="358"/>
      <c r="G48" s="309"/>
    </row>
    <row r="49" spans="1:8" s="349" customFormat="1" x14ac:dyDescent="0.2">
      <c r="A49" s="360" t="s">
        <v>2300</v>
      </c>
      <c r="B49" s="304"/>
      <c r="C49" s="304"/>
      <c r="D49" s="304"/>
      <c r="E49" s="304"/>
      <c r="F49" s="304"/>
      <c r="G49" s="306"/>
      <c r="H49" s="348"/>
    </row>
    <row r="50" spans="1:8" s="349" customFormat="1" ht="19.5" customHeight="1" x14ac:dyDescent="0.2">
      <c r="A50" s="379" t="s">
        <v>31</v>
      </c>
      <c r="B50" s="447"/>
      <c r="C50" s="447"/>
      <c r="D50" s="447"/>
      <c r="E50" s="447"/>
      <c r="F50" s="447"/>
      <c r="G50" s="309"/>
      <c r="H50" s="348"/>
    </row>
    <row r="51" spans="1:8" s="349" customFormat="1" ht="19.5" customHeight="1" x14ac:dyDescent="0.2">
      <c r="A51" s="379" t="s">
        <v>31</v>
      </c>
      <c r="B51" s="447"/>
      <c r="C51" s="447"/>
      <c r="D51" s="447"/>
      <c r="E51" s="447"/>
      <c r="F51" s="447"/>
      <c r="G51" s="309"/>
      <c r="H51" s="348"/>
    </row>
    <row r="52" spans="1:8" s="349" customFormat="1" ht="19.5" customHeight="1" x14ac:dyDescent="0.2">
      <c r="A52" s="379" t="s">
        <v>31</v>
      </c>
      <c r="B52" s="447"/>
      <c r="C52" s="447"/>
      <c r="D52" s="447"/>
      <c r="E52" s="447"/>
      <c r="F52" s="447"/>
      <c r="G52" s="309"/>
      <c r="H52" s="348"/>
    </row>
    <row r="53" spans="1:8" s="349" customFormat="1" ht="19.5" customHeight="1" x14ac:dyDescent="0.2">
      <c r="A53" s="379" t="s">
        <v>31</v>
      </c>
      <c r="B53" s="447"/>
      <c r="C53" s="447"/>
      <c r="D53" s="447"/>
      <c r="E53" s="447"/>
      <c r="F53" s="447"/>
      <c r="G53" s="309"/>
      <c r="H53" s="348"/>
    </row>
    <row r="54" spans="1:8" ht="19.5" customHeight="1" x14ac:dyDescent="0.2">
      <c r="A54" s="379" t="s">
        <v>31</v>
      </c>
      <c r="B54" s="115"/>
      <c r="C54" s="115"/>
      <c r="D54" s="115"/>
      <c r="E54" s="115"/>
      <c r="F54" s="115"/>
      <c r="G54" s="309"/>
    </row>
    <row r="55" spans="1:8" x14ac:dyDescent="0.2">
      <c r="A55" s="476"/>
      <c r="B55" s="115"/>
      <c r="C55" s="115"/>
      <c r="D55" s="115"/>
      <c r="E55" s="115"/>
      <c r="F55" s="115"/>
      <c r="G55" s="309"/>
    </row>
    <row r="56" spans="1:8" s="349" customFormat="1" x14ac:dyDescent="0.2">
      <c r="A56" s="360" t="s">
        <v>2301</v>
      </c>
      <c r="B56" s="304"/>
      <c r="C56" s="304"/>
      <c r="D56" s="304"/>
      <c r="E56" s="304"/>
      <c r="F56" s="304"/>
      <c r="G56" s="306"/>
      <c r="H56" s="348"/>
    </row>
    <row r="57" spans="1:8" s="349" customFormat="1" x14ac:dyDescent="0.2">
      <c r="A57" s="379" t="s">
        <v>31</v>
      </c>
      <c r="B57" s="447"/>
      <c r="C57" s="447"/>
      <c r="D57" s="447"/>
      <c r="E57" s="447"/>
      <c r="F57" s="447"/>
      <c r="G57" s="448"/>
      <c r="H57" s="348"/>
    </row>
    <row r="58" spans="1:8" x14ac:dyDescent="0.2">
      <c r="A58" s="379" t="s">
        <v>31</v>
      </c>
      <c r="B58" s="447"/>
      <c r="C58" s="447"/>
      <c r="D58" s="447"/>
      <c r="E58" s="447"/>
      <c r="F58" s="447"/>
      <c r="G58" s="448"/>
    </row>
    <row r="59" spans="1:8" ht="15" x14ac:dyDescent="0.2">
      <c r="A59" s="449"/>
      <c r="B59" s="450"/>
      <c r="C59" s="451"/>
      <c r="D59" s="451"/>
      <c r="E59" s="451"/>
      <c r="F59" s="452"/>
      <c r="G59" s="453"/>
    </row>
    <row r="60" spans="1:8" x14ac:dyDescent="0.2">
      <c r="A60" s="360" t="s">
        <v>1667</v>
      </c>
      <c r="B60" s="355" t="s">
        <v>328</v>
      </c>
      <c r="C60" s="304"/>
      <c r="D60" s="304"/>
      <c r="E60" s="304"/>
      <c r="F60" s="304"/>
      <c r="G60" s="306"/>
    </row>
    <row r="61" spans="1:8" x14ac:dyDescent="0.2">
      <c r="A61" s="362" t="s">
        <v>2033</v>
      </c>
      <c r="B61" s="363"/>
      <c r="C61" s="308"/>
      <c r="D61" s="184"/>
      <c r="E61" s="184"/>
      <c r="F61" s="184"/>
      <c r="G61" s="309"/>
    </row>
    <row r="62" spans="1:8" x14ac:dyDescent="0.2">
      <c r="A62" s="364"/>
      <c r="B62" s="308"/>
      <c r="C62" s="308"/>
      <c r="D62" s="184"/>
      <c r="E62" s="184"/>
      <c r="F62" s="184"/>
      <c r="G62" s="309"/>
    </row>
    <row r="63" spans="1:8" x14ac:dyDescent="0.2">
      <c r="A63" s="346"/>
      <c r="B63" s="342" t="s">
        <v>1680</v>
      </c>
      <c r="C63" s="342" t="s">
        <v>1681</v>
      </c>
      <c r="D63" s="342" t="s">
        <v>1682</v>
      </c>
      <c r="E63" s="342"/>
      <c r="F63" s="184"/>
      <c r="G63" s="309"/>
    </row>
    <row r="64" spans="1:8" ht="18" customHeight="1" x14ac:dyDescent="0.2">
      <c r="A64" s="365" t="s">
        <v>2031</v>
      </c>
      <c r="B64" s="226"/>
      <c r="C64" s="226"/>
      <c r="D64" s="226"/>
      <c r="E64" s="456"/>
      <c r="F64" s="184"/>
      <c r="G64" s="309"/>
    </row>
    <row r="65" spans="1:14" x14ac:dyDescent="0.2">
      <c r="A65" s="346"/>
      <c r="B65" s="184"/>
      <c r="C65" s="184"/>
      <c r="D65" s="184"/>
      <c r="E65" s="184"/>
      <c r="F65" s="184"/>
      <c r="G65" s="309"/>
    </row>
    <row r="66" spans="1:14" x14ac:dyDescent="0.2">
      <c r="A66" s="346" t="s">
        <v>704</v>
      </c>
      <c r="B66" s="447"/>
      <c r="C66" s="447"/>
      <c r="D66" s="447"/>
      <c r="E66" s="447"/>
      <c r="F66" s="447"/>
      <c r="G66" s="309"/>
    </row>
    <row r="67" spans="1:14" x14ac:dyDescent="0.2">
      <c r="A67" s="339" t="s">
        <v>1790</v>
      </c>
      <c r="B67" s="115" t="s">
        <v>31</v>
      </c>
      <c r="C67" s="115"/>
      <c r="D67" s="115"/>
      <c r="E67" s="115"/>
      <c r="F67" s="115"/>
      <c r="G67" s="309"/>
      <c r="H67" s="185"/>
    </row>
    <row r="68" spans="1:14" x14ac:dyDescent="0.2">
      <c r="A68" s="241"/>
      <c r="B68" s="115"/>
      <c r="C68" s="115"/>
      <c r="D68" s="115"/>
      <c r="E68" s="115"/>
      <c r="F68" s="115"/>
      <c r="G68" s="309"/>
      <c r="H68" s="185"/>
    </row>
    <row r="69" spans="1:14" s="313" customFormat="1" ht="14.25" x14ac:dyDescent="0.2">
      <c r="A69" s="366"/>
      <c r="B69" s="477"/>
      <c r="C69" s="477"/>
      <c r="D69" s="477"/>
      <c r="E69" s="477"/>
      <c r="F69" s="477"/>
      <c r="G69" s="340"/>
      <c r="H69" s="368"/>
    </row>
    <row r="70" spans="1:14" ht="18" customHeight="1" x14ac:dyDescent="0.2">
      <c r="A70" s="360" t="s">
        <v>329</v>
      </c>
      <c r="B70" s="304"/>
      <c r="C70" s="304"/>
      <c r="D70" s="304"/>
      <c r="E70" s="304"/>
      <c r="F70" s="304"/>
      <c r="G70" s="306"/>
      <c r="I70" s="313"/>
    </row>
    <row r="71" spans="1:14" ht="18" customHeight="1" x14ac:dyDescent="0.2">
      <c r="A71" s="339" t="s">
        <v>175</v>
      </c>
      <c r="B71" s="371" t="s">
        <v>31</v>
      </c>
      <c r="C71" s="184"/>
      <c r="D71" s="184"/>
      <c r="E71" s="184"/>
      <c r="F71" s="369" t="s">
        <v>2035</v>
      </c>
      <c r="G71" s="309"/>
      <c r="I71" s="313"/>
      <c r="M71" s="324"/>
      <c r="N71" s="300"/>
    </row>
    <row r="72" spans="1:14" ht="18" customHeight="1" x14ac:dyDescent="0.2">
      <c r="A72" s="339" t="s">
        <v>176</v>
      </c>
      <c r="B72" s="371" t="s">
        <v>31</v>
      </c>
      <c r="C72" s="184"/>
      <c r="D72" s="184"/>
      <c r="E72" s="184"/>
      <c r="F72" s="320" t="s">
        <v>177</v>
      </c>
      <c r="G72" s="380" t="s">
        <v>31</v>
      </c>
      <c r="I72" s="313"/>
      <c r="M72" s="324"/>
      <c r="N72" s="300"/>
    </row>
    <row r="73" spans="1:14" ht="18" customHeight="1" x14ac:dyDescent="0.2">
      <c r="A73" s="339" t="s">
        <v>178</v>
      </c>
      <c r="B73" s="371" t="s">
        <v>31</v>
      </c>
      <c r="C73" s="184"/>
      <c r="D73" s="184"/>
      <c r="E73" s="184"/>
      <c r="F73" s="320" t="s">
        <v>179</v>
      </c>
      <c r="G73" s="380" t="s">
        <v>31</v>
      </c>
      <c r="M73" s="324"/>
      <c r="N73" s="300"/>
    </row>
    <row r="74" spans="1:14" ht="18" customHeight="1" x14ac:dyDescent="0.2">
      <c r="A74" s="339" t="s">
        <v>180</v>
      </c>
      <c r="B74" s="371" t="s">
        <v>31</v>
      </c>
      <c r="C74" s="184"/>
      <c r="D74" s="184"/>
      <c r="E74" s="184"/>
      <c r="F74" s="184"/>
      <c r="G74" s="309"/>
      <c r="M74" s="324"/>
      <c r="N74" s="300"/>
    </row>
    <row r="75" spans="1:14" x14ac:dyDescent="0.2">
      <c r="A75" s="370"/>
      <c r="B75" s="357"/>
      <c r="C75" s="357"/>
      <c r="D75" s="357"/>
      <c r="E75" s="357"/>
      <c r="F75" s="357"/>
      <c r="G75" s="361"/>
    </row>
  </sheetData>
  <sheetProtection password="C90B" sheet="1" objects="1" scenarios="1" formatCells="0" formatColumns="0" formatRows="0"/>
  <customSheetViews>
    <customSheetView guid="{D5B14F2C-2005-4A46-8CC9-D91764B00F08}"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2"/>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6">
    <mergeCell ref="A27:G27"/>
    <mergeCell ref="F18:G18"/>
    <mergeCell ref="A18:A19"/>
    <mergeCell ref="B18:B19"/>
    <mergeCell ref="C18:C19"/>
    <mergeCell ref="D18:D19"/>
  </mergeCells>
  <phoneticPr fontId="0" type="noConversion"/>
  <dataValidations disablePrompts="1" count="4">
    <dataValidation type="list" allowBlank="1" showInputMessage="1" showErrorMessage="1" errorTitle="Information non valide" error="Merci d'effacer votre saisie et de sélectionner une modalité dans la liste." sqref="B64:E64">
      <formula1>dom_scient_hceres</formula1>
    </dataValidation>
    <dataValidation type="list" allowBlank="1" sqref="C40 C44:F45 C37 B31:B35">
      <formula1>etorg</formula1>
    </dataValidation>
    <dataValidation type="list" allowBlank="1" sqref="D31:D35 E32:E35">
      <formula1>Liste_organismes</formula1>
    </dataValidation>
    <dataValidation type="list" allowBlank="1" showInputMessage="1" showErrorMessage="1" sqref="F20">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65" orientation="landscape" r:id="rId3"/>
  <headerFooter>
    <oddHeader>&amp;R&amp;"Trebuchet MS,Italique"&amp;9&amp;K000000Département d'Évaluation de la Recherche</oddHeader>
    <oddFooter>&amp;L&amp;"Trebuchet MS,Italique"&amp;9Vague B : campagne d'évaluation 2020-2021 - novembre 2019&amp;CPage &amp;P&amp;R&amp;"Trebuchet MS,Italique"&amp;9Current_contract_data_Vague B_RECH UR_12novembre019.xlsx</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theme="3" tint="0.59999389629810485"/>
    <pageSetUpPr fitToPage="1"/>
  </sheetPr>
  <dimension ref="A1:Q56"/>
  <sheetViews>
    <sheetView tabSelected="1" topLeftCell="F1" zoomScaleNormal="100" workbookViewId="0">
      <selection activeCell="R13" sqref="R13"/>
    </sheetView>
  </sheetViews>
  <sheetFormatPr baseColWidth="10" defaultColWidth="11.42578125" defaultRowHeight="13.5" x14ac:dyDescent="0.2"/>
  <cols>
    <col min="1" max="1" width="7" style="193" customWidth="1"/>
    <col min="2" max="2" width="43.7109375" style="193" customWidth="1"/>
    <col min="3" max="3" width="13.7109375" style="193" customWidth="1"/>
    <col min="4" max="9" width="15.7109375" style="193" customWidth="1"/>
    <col min="10" max="10" width="15" style="193" customWidth="1"/>
    <col min="11" max="11" width="14.85546875" style="193" customWidth="1"/>
    <col min="12" max="12" width="15" style="193" customWidth="1"/>
    <col min="13" max="13" width="15.42578125" style="193" customWidth="1"/>
    <col min="14" max="16384" width="11.42578125" style="193"/>
  </cols>
  <sheetData>
    <row r="1" spans="1:17" s="185" customFormat="1" ht="13.5" customHeight="1" x14ac:dyDescent="0.2">
      <c r="A1" s="183"/>
      <c r="B1" s="183"/>
      <c r="C1" s="183"/>
      <c r="D1" s="183"/>
      <c r="E1" s="183"/>
      <c r="F1" s="183"/>
      <c r="G1" s="183"/>
      <c r="H1" s="183"/>
      <c r="I1" s="183"/>
      <c r="J1" s="183"/>
      <c r="K1" s="183"/>
      <c r="L1" s="183"/>
      <c r="M1" s="184"/>
    </row>
    <row r="2" spans="1:17" s="185" customFormat="1" ht="13.5" customHeight="1" x14ac:dyDescent="0.2">
      <c r="A2" s="183"/>
      <c r="B2" s="183"/>
      <c r="C2" s="183"/>
      <c r="D2" s="183"/>
      <c r="E2" s="183"/>
      <c r="F2" s="183"/>
      <c r="G2" s="183"/>
      <c r="H2" s="183"/>
      <c r="I2" s="183"/>
      <c r="J2" s="183"/>
      <c r="K2" s="183"/>
      <c r="L2" s="183"/>
      <c r="M2" s="184"/>
    </row>
    <row r="3" spans="1:17" s="189" customFormat="1" ht="13.5" customHeight="1" x14ac:dyDescent="0.2">
      <c r="B3" s="381"/>
      <c r="C3" s="187"/>
      <c r="D3" s="187"/>
      <c r="E3" s="187"/>
      <c r="F3" s="187"/>
      <c r="G3" s="187"/>
      <c r="H3" s="187"/>
      <c r="I3" s="382"/>
      <c r="J3" s="187"/>
      <c r="K3" s="187"/>
      <c r="L3" s="187"/>
      <c r="M3" s="187"/>
      <c r="N3" s="383"/>
      <c r="O3" s="383"/>
      <c r="P3" s="384"/>
      <c r="Q3" s="384"/>
    </row>
    <row r="4" spans="1:17" s="189" customFormat="1" ht="13.5" customHeight="1" x14ac:dyDescent="0.2">
      <c r="A4" s="186"/>
      <c r="B4" s="381"/>
      <c r="C4" s="187"/>
      <c r="D4" s="187"/>
      <c r="E4" s="187"/>
      <c r="F4" s="187"/>
      <c r="G4" s="187"/>
      <c r="H4" s="187"/>
      <c r="I4" s="382"/>
      <c r="J4" s="187"/>
      <c r="K4" s="187"/>
      <c r="L4" s="187"/>
      <c r="M4" s="187"/>
      <c r="N4" s="383"/>
      <c r="O4" s="383"/>
      <c r="P4" s="384"/>
      <c r="Q4" s="384"/>
    </row>
    <row r="5" spans="1:17" s="189" customFormat="1" ht="13.5" customHeight="1" x14ac:dyDescent="0.2">
      <c r="A5" s="186"/>
      <c r="B5" s="381"/>
      <c r="C5" s="187"/>
      <c r="D5" s="187"/>
      <c r="E5" s="187"/>
      <c r="F5" s="187"/>
      <c r="G5" s="187"/>
      <c r="H5" s="187"/>
      <c r="I5" s="382"/>
      <c r="J5" s="187"/>
      <c r="K5" s="187"/>
      <c r="L5" s="187"/>
      <c r="M5" s="187"/>
      <c r="N5" s="383"/>
      <c r="O5" s="383"/>
      <c r="P5" s="384"/>
      <c r="Q5" s="384"/>
    </row>
    <row r="6" spans="1:17" s="189" customFormat="1" ht="13.5" customHeight="1" x14ac:dyDescent="0.2">
      <c r="A6" s="186"/>
      <c r="B6" s="381"/>
      <c r="C6" s="187"/>
      <c r="D6" s="187"/>
      <c r="E6" s="187"/>
      <c r="F6" s="187"/>
      <c r="G6" s="187"/>
      <c r="H6" s="187"/>
      <c r="I6" s="382"/>
      <c r="J6" s="187"/>
      <c r="K6" s="187"/>
      <c r="L6" s="187"/>
      <c r="M6" s="187"/>
      <c r="N6" s="383"/>
      <c r="O6" s="383"/>
      <c r="P6" s="384"/>
      <c r="Q6" s="384"/>
    </row>
    <row r="7" spans="1:17" s="189" customFormat="1" ht="13.5" customHeight="1" x14ac:dyDescent="0.2">
      <c r="A7" s="186"/>
      <c r="B7" s="381"/>
      <c r="C7" s="187"/>
      <c r="D7" s="187"/>
      <c r="E7" s="187"/>
      <c r="F7" s="187"/>
      <c r="G7" s="187"/>
      <c r="H7" s="187"/>
      <c r="I7" s="382"/>
      <c r="J7" s="187"/>
      <c r="K7" s="187"/>
      <c r="L7" s="187"/>
      <c r="M7" s="187"/>
      <c r="N7" s="383"/>
      <c r="O7" s="383"/>
      <c r="P7" s="384"/>
      <c r="Q7" s="384"/>
    </row>
    <row r="8" spans="1:17" s="189" customFormat="1" ht="13.5" customHeight="1" x14ac:dyDescent="0.2">
      <c r="A8" s="186"/>
      <c r="B8" s="381"/>
      <c r="C8" s="187"/>
      <c r="D8" s="187"/>
      <c r="E8" s="187"/>
      <c r="F8" s="187"/>
      <c r="G8" s="187"/>
      <c r="H8" s="187"/>
      <c r="I8" s="382"/>
      <c r="J8" s="187"/>
      <c r="K8" s="187"/>
      <c r="L8" s="187"/>
      <c r="M8" s="187"/>
      <c r="N8" s="383"/>
      <c r="O8" s="383"/>
      <c r="P8" s="384"/>
      <c r="Q8" s="384"/>
    </row>
    <row r="9" spans="1:17" s="189" customFormat="1" ht="13.5" customHeight="1" x14ac:dyDescent="0.2">
      <c r="A9" s="186"/>
      <c r="B9" s="381"/>
      <c r="C9" s="187"/>
      <c r="D9" s="187"/>
      <c r="E9" s="187"/>
      <c r="F9" s="187"/>
      <c r="G9" s="187"/>
      <c r="H9" s="187"/>
      <c r="I9" s="382"/>
      <c r="J9" s="187"/>
      <c r="K9" s="187"/>
      <c r="L9" s="187"/>
      <c r="M9" s="187"/>
      <c r="N9" s="383"/>
      <c r="O9" s="383"/>
      <c r="P9" s="384"/>
      <c r="Q9" s="384"/>
    </row>
    <row r="10" spans="1:17" s="189" customFormat="1" ht="18" customHeight="1" x14ac:dyDescent="0.2">
      <c r="A10" s="186"/>
      <c r="B10" s="381"/>
      <c r="C10" s="187"/>
      <c r="D10" s="187"/>
      <c r="E10" s="187"/>
      <c r="F10" s="187"/>
      <c r="G10" s="187"/>
      <c r="H10" s="187"/>
      <c r="I10" s="382"/>
      <c r="J10" s="187"/>
      <c r="K10" s="187"/>
      <c r="L10" s="187"/>
      <c r="M10" s="187"/>
      <c r="N10" s="383"/>
      <c r="O10" s="383"/>
      <c r="P10" s="384"/>
      <c r="Q10" s="384"/>
    </row>
    <row r="11" spans="1:17" s="189" customFormat="1" ht="18" x14ac:dyDescent="0.2">
      <c r="A11" s="186" t="s">
        <v>2304</v>
      </c>
      <c r="B11" s="381"/>
      <c r="C11" s="187"/>
      <c r="D11" s="187"/>
      <c r="E11" s="187"/>
      <c r="F11" s="187"/>
      <c r="G11" s="187"/>
      <c r="H11" s="187"/>
      <c r="I11" s="382"/>
      <c r="J11" s="187"/>
      <c r="K11" s="187"/>
      <c r="L11" s="187"/>
      <c r="M11" s="187"/>
      <c r="N11" s="383"/>
      <c r="O11" s="383"/>
      <c r="P11" s="384"/>
      <c r="Q11" s="384"/>
    </row>
    <row r="12" spans="1:17" ht="18" customHeight="1" x14ac:dyDescent="0.2">
      <c r="A12" s="191"/>
      <c r="B12" s="191"/>
      <c r="C12" s="191"/>
      <c r="D12" s="191"/>
      <c r="E12" s="187"/>
      <c r="F12" s="187"/>
      <c r="G12" s="187"/>
      <c r="H12" s="187"/>
      <c r="I12" s="382"/>
      <c r="J12" s="191"/>
      <c r="K12" s="191"/>
      <c r="L12" s="191"/>
      <c r="M12" s="191"/>
    </row>
    <row r="13" spans="1:17" s="299" customFormat="1" ht="101.25" customHeight="1" x14ac:dyDescent="0.2">
      <c r="A13" s="294" t="s">
        <v>433</v>
      </c>
      <c r="B13" s="295" t="s">
        <v>1791</v>
      </c>
      <c r="C13" s="296" t="s">
        <v>691</v>
      </c>
      <c r="D13" s="297" t="s">
        <v>2145</v>
      </c>
      <c r="E13" s="298" t="s">
        <v>1792</v>
      </c>
      <c r="F13" s="298" t="s">
        <v>1793</v>
      </c>
      <c r="G13" s="298" t="s">
        <v>1794</v>
      </c>
      <c r="H13" s="298" t="s">
        <v>1795</v>
      </c>
      <c r="I13" s="298" t="s">
        <v>1796</v>
      </c>
      <c r="J13" s="296" t="s">
        <v>2356</v>
      </c>
      <c r="K13" s="296" t="s">
        <v>2357</v>
      </c>
      <c r="L13" s="296" t="s">
        <v>1805</v>
      </c>
      <c r="M13" s="296" t="s">
        <v>2358</v>
      </c>
    </row>
    <row r="14" spans="1:17" s="293" customFormat="1" ht="9.75" customHeight="1" x14ac:dyDescent="0.2">
      <c r="A14" s="385"/>
      <c r="B14" s="386"/>
      <c r="C14" s="386"/>
      <c r="D14" s="387"/>
      <c r="E14" s="388"/>
      <c r="F14" s="388"/>
      <c r="G14" s="388"/>
      <c r="H14" s="388"/>
      <c r="I14" s="388"/>
      <c r="J14" s="386"/>
      <c r="K14" s="386"/>
      <c r="L14" s="386"/>
      <c r="M14" s="386"/>
    </row>
    <row r="15" spans="1:17" s="344" customFormat="1" ht="45.95" customHeight="1" x14ac:dyDescent="0.2">
      <c r="A15" s="557" t="s">
        <v>1720</v>
      </c>
      <c r="B15" s="558"/>
      <c r="C15" s="291"/>
      <c r="D15" s="112"/>
      <c r="E15" s="112"/>
      <c r="F15" s="112"/>
      <c r="G15" s="112"/>
      <c r="H15" s="112"/>
      <c r="I15" s="112"/>
      <c r="J15" s="434"/>
      <c r="K15" s="434"/>
      <c r="L15" s="434"/>
      <c r="M15" s="434"/>
    </row>
    <row r="16" spans="1:17" s="293" customFormat="1" ht="9.75" customHeight="1" x14ac:dyDescent="0.2">
      <c r="A16" s="389"/>
      <c r="B16" s="389"/>
      <c r="C16" s="390"/>
      <c r="D16" s="390"/>
      <c r="E16" s="390"/>
      <c r="F16" s="390"/>
      <c r="G16" s="390"/>
      <c r="H16" s="390"/>
      <c r="I16" s="391"/>
      <c r="J16" s="392"/>
      <c r="K16" s="392"/>
      <c r="L16" s="392"/>
      <c r="M16" s="392"/>
    </row>
    <row r="17" spans="1:13" s="293" customFormat="1" ht="50.25" customHeight="1" x14ac:dyDescent="0.2">
      <c r="A17" s="557" t="s">
        <v>2252</v>
      </c>
      <c r="B17" s="558"/>
      <c r="C17" s="291"/>
      <c r="D17" s="292" t="s">
        <v>1797</v>
      </c>
      <c r="E17" s="292" t="s">
        <v>1798</v>
      </c>
      <c r="F17" s="292" t="s">
        <v>1799</v>
      </c>
      <c r="G17" s="292" t="s">
        <v>1800</v>
      </c>
      <c r="H17" s="292" t="s">
        <v>1801</v>
      </c>
      <c r="I17" s="292" t="s">
        <v>1802</v>
      </c>
      <c r="J17" s="247"/>
      <c r="K17" s="247"/>
      <c r="L17" s="247"/>
      <c r="M17" s="247"/>
    </row>
    <row r="18" spans="1:13" s="344" customFormat="1" ht="27" customHeight="1" x14ac:dyDescent="0.2">
      <c r="A18" s="433" t="s">
        <v>434</v>
      </c>
      <c r="B18" s="478"/>
      <c r="C18" s="113"/>
      <c r="D18" s="459"/>
      <c r="E18" s="459"/>
      <c r="F18" s="459"/>
      <c r="G18" s="459"/>
      <c r="H18" s="459"/>
      <c r="I18" s="459"/>
      <c r="J18" s="434"/>
      <c r="K18" s="434"/>
      <c r="L18" s="434"/>
      <c r="M18" s="434"/>
    </row>
    <row r="19" spans="1:13" s="344" customFormat="1" ht="27" customHeight="1" x14ac:dyDescent="0.2">
      <c r="A19" s="433" t="s">
        <v>435</v>
      </c>
      <c r="B19" s="478"/>
      <c r="C19" s="113"/>
      <c r="D19" s="459"/>
      <c r="E19" s="459"/>
      <c r="F19" s="459"/>
      <c r="G19" s="459"/>
      <c r="H19" s="459"/>
      <c r="I19" s="459"/>
      <c r="J19" s="434"/>
      <c r="K19" s="434"/>
      <c r="L19" s="434"/>
      <c r="M19" s="434"/>
    </row>
    <row r="20" spans="1:13" s="344" customFormat="1" ht="27" customHeight="1" x14ac:dyDescent="0.2">
      <c r="A20" s="433" t="s">
        <v>436</v>
      </c>
      <c r="B20" s="478"/>
      <c r="C20" s="113"/>
      <c r="D20" s="459"/>
      <c r="E20" s="459"/>
      <c r="F20" s="459"/>
      <c r="G20" s="459"/>
      <c r="H20" s="459"/>
      <c r="I20" s="459"/>
      <c r="J20" s="434"/>
      <c r="K20" s="434"/>
      <c r="L20" s="434"/>
      <c r="M20" s="434"/>
    </row>
    <row r="21" spans="1:13" s="344" customFormat="1" ht="27" customHeight="1" x14ac:dyDescent="0.2">
      <c r="A21" s="433" t="s">
        <v>437</v>
      </c>
      <c r="B21" s="479"/>
      <c r="C21" s="228"/>
      <c r="D21" s="459"/>
      <c r="E21" s="459"/>
      <c r="F21" s="459"/>
      <c r="G21" s="459"/>
      <c r="H21" s="459"/>
      <c r="I21" s="459"/>
      <c r="J21" s="434"/>
      <c r="K21" s="434"/>
      <c r="L21" s="434"/>
      <c r="M21" s="434"/>
    </row>
    <row r="22" spans="1:13" s="344" customFormat="1" ht="27" customHeight="1" x14ac:dyDescent="0.2">
      <c r="A22" s="433" t="s">
        <v>438</v>
      </c>
      <c r="B22" s="479"/>
      <c r="C22" s="228"/>
      <c r="D22" s="459"/>
      <c r="E22" s="459"/>
      <c r="F22" s="459"/>
      <c r="G22" s="459"/>
      <c r="H22" s="459"/>
      <c r="I22" s="459"/>
      <c r="J22" s="434"/>
      <c r="K22" s="434"/>
      <c r="L22" s="434"/>
      <c r="M22" s="434"/>
    </row>
    <row r="23" spans="1:13" s="344" customFormat="1" ht="27" customHeight="1" x14ac:dyDescent="0.2">
      <c r="A23" s="433" t="s">
        <v>1964</v>
      </c>
      <c r="B23" s="479"/>
      <c r="C23" s="228"/>
      <c r="D23" s="459"/>
      <c r="E23" s="459"/>
      <c r="F23" s="459"/>
      <c r="G23" s="459"/>
      <c r="H23" s="459"/>
      <c r="I23" s="459"/>
      <c r="J23" s="434"/>
      <c r="K23" s="434"/>
      <c r="L23" s="434"/>
      <c r="M23" s="434"/>
    </row>
    <row r="24" spans="1:13" s="344" customFormat="1" ht="27" customHeight="1" x14ac:dyDescent="0.2">
      <c r="A24" s="433" t="s">
        <v>2253</v>
      </c>
      <c r="B24" s="479"/>
      <c r="C24" s="228"/>
      <c r="D24" s="459"/>
      <c r="E24" s="459"/>
      <c r="F24" s="459"/>
      <c r="G24" s="459"/>
      <c r="H24" s="459"/>
      <c r="I24" s="459"/>
      <c r="J24" s="434"/>
      <c r="K24" s="434"/>
      <c r="L24" s="434"/>
      <c r="M24" s="434"/>
    </row>
    <row r="25" spans="1:13" s="344" customFormat="1" ht="27" customHeight="1" x14ac:dyDescent="0.2">
      <c r="A25" s="433" t="s">
        <v>2254</v>
      </c>
      <c r="B25" s="479"/>
      <c r="C25" s="228"/>
      <c r="D25" s="459"/>
      <c r="E25" s="459"/>
      <c r="F25" s="459"/>
      <c r="G25" s="459"/>
      <c r="H25" s="459"/>
      <c r="I25" s="459"/>
      <c r="J25" s="434"/>
      <c r="K25" s="434"/>
      <c r="L25" s="434"/>
      <c r="M25" s="434"/>
    </row>
    <row r="26" spans="1:13" s="344" customFormat="1" ht="27" customHeight="1" x14ac:dyDescent="0.2">
      <c r="A26" s="433" t="s">
        <v>2255</v>
      </c>
      <c r="B26" s="479"/>
      <c r="C26" s="228"/>
      <c r="D26" s="459"/>
      <c r="E26" s="459"/>
      <c r="F26" s="459"/>
      <c r="G26" s="459"/>
      <c r="H26" s="459"/>
      <c r="I26" s="459"/>
      <c r="J26" s="434"/>
      <c r="K26" s="434"/>
      <c r="L26" s="434"/>
      <c r="M26" s="434"/>
    </row>
    <row r="27" spans="1:13" s="344" customFormat="1" ht="27" customHeight="1" x14ac:dyDescent="0.2">
      <c r="A27" s="433" t="s">
        <v>2256</v>
      </c>
      <c r="B27" s="479"/>
      <c r="C27" s="228"/>
      <c r="D27" s="459"/>
      <c r="E27" s="459"/>
      <c r="F27" s="459"/>
      <c r="G27" s="459"/>
      <c r="H27" s="459"/>
      <c r="I27" s="459"/>
      <c r="J27" s="434"/>
      <c r="K27" s="434"/>
      <c r="L27" s="434"/>
      <c r="M27" s="434"/>
    </row>
    <row r="28" spans="1:13" s="344" customFormat="1" ht="27" customHeight="1" x14ac:dyDescent="0.2">
      <c r="A28" s="433" t="s">
        <v>2257</v>
      </c>
      <c r="B28" s="479"/>
      <c r="C28" s="228"/>
      <c r="D28" s="459"/>
      <c r="E28" s="459"/>
      <c r="F28" s="459"/>
      <c r="G28" s="459"/>
      <c r="H28" s="459"/>
      <c r="I28" s="459"/>
      <c r="J28" s="434"/>
      <c r="K28" s="434"/>
      <c r="L28" s="434"/>
      <c r="M28" s="434"/>
    </row>
    <row r="29" spans="1:13" s="344" customFormat="1" ht="27" customHeight="1" x14ac:dyDescent="0.2">
      <c r="A29" s="433" t="s">
        <v>2258</v>
      </c>
      <c r="B29" s="479"/>
      <c r="C29" s="228"/>
      <c r="D29" s="459"/>
      <c r="E29" s="459"/>
      <c r="F29" s="459"/>
      <c r="G29" s="459"/>
      <c r="H29" s="459"/>
      <c r="I29" s="459"/>
      <c r="J29" s="434"/>
      <c r="K29" s="434"/>
      <c r="L29" s="434"/>
      <c r="M29" s="434"/>
    </row>
    <row r="30" spans="1:13" s="344" customFormat="1" ht="27" customHeight="1" x14ac:dyDescent="0.2">
      <c r="A30" s="433" t="s">
        <v>2259</v>
      </c>
      <c r="B30" s="479"/>
      <c r="C30" s="228"/>
      <c r="D30" s="459"/>
      <c r="E30" s="459"/>
      <c r="F30" s="459"/>
      <c r="G30" s="459"/>
      <c r="H30" s="459"/>
      <c r="I30" s="459"/>
      <c r="J30" s="434"/>
      <c r="K30" s="434"/>
      <c r="L30" s="434"/>
      <c r="M30" s="434"/>
    </row>
    <row r="31" spans="1:13" s="344" customFormat="1" ht="27" customHeight="1" x14ac:dyDescent="0.2">
      <c r="A31" s="433" t="s">
        <v>2260</v>
      </c>
      <c r="B31" s="479"/>
      <c r="C31" s="228"/>
      <c r="D31" s="459"/>
      <c r="E31" s="459"/>
      <c r="F31" s="459"/>
      <c r="G31" s="459"/>
      <c r="H31" s="459"/>
      <c r="I31" s="459"/>
      <c r="J31" s="434"/>
      <c r="K31" s="434"/>
      <c r="L31" s="434"/>
      <c r="M31" s="434"/>
    </row>
    <row r="32" spans="1:13" s="344" customFormat="1" ht="27" customHeight="1" x14ac:dyDescent="0.2">
      <c r="A32" s="433" t="s">
        <v>2261</v>
      </c>
      <c r="B32" s="479"/>
      <c r="C32" s="228"/>
      <c r="D32" s="459"/>
      <c r="E32" s="459"/>
      <c r="F32" s="459"/>
      <c r="G32" s="459"/>
      <c r="H32" s="459"/>
      <c r="I32" s="459"/>
      <c r="J32" s="434"/>
      <c r="K32" s="434"/>
      <c r="L32" s="434"/>
      <c r="M32" s="434"/>
    </row>
    <row r="33" spans="1:13" s="344" customFormat="1" ht="27" customHeight="1" x14ac:dyDescent="0.2">
      <c r="A33" s="433" t="s">
        <v>2271</v>
      </c>
      <c r="B33" s="479"/>
      <c r="C33" s="228"/>
      <c r="D33" s="459"/>
      <c r="E33" s="459"/>
      <c r="F33" s="459"/>
      <c r="G33" s="459"/>
      <c r="H33" s="459"/>
      <c r="I33" s="459"/>
      <c r="J33" s="434"/>
      <c r="K33" s="434"/>
      <c r="L33" s="434"/>
      <c r="M33" s="434"/>
    </row>
    <row r="34" spans="1:13" s="344" customFormat="1" ht="27" customHeight="1" x14ac:dyDescent="0.2">
      <c r="A34" s="433" t="s">
        <v>2272</v>
      </c>
      <c r="B34" s="479"/>
      <c r="C34" s="228"/>
      <c r="D34" s="459"/>
      <c r="E34" s="459"/>
      <c r="F34" s="459"/>
      <c r="G34" s="459"/>
      <c r="H34" s="459"/>
      <c r="I34" s="459"/>
      <c r="J34" s="434"/>
      <c r="K34" s="434"/>
      <c r="L34" s="434"/>
      <c r="M34" s="434"/>
    </row>
    <row r="35" spans="1:13" s="344" customFormat="1" ht="27" customHeight="1" x14ac:dyDescent="0.2">
      <c r="A35" s="433" t="s">
        <v>2273</v>
      </c>
      <c r="B35" s="479"/>
      <c r="C35" s="228"/>
      <c r="D35" s="459"/>
      <c r="E35" s="459"/>
      <c r="F35" s="459"/>
      <c r="G35" s="459"/>
      <c r="H35" s="459"/>
      <c r="I35" s="459"/>
      <c r="J35" s="434"/>
      <c r="K35" s="434"/>
      <c r="L35" s="434"/>
      <c r="M35" s="434"/>
    </row>
    <row r="36" spans="1:13" s="344" customFormat="1" ht="27" customHeight="1" x14ac:dyDescent="0.2">
      <c r="A36" s="433" t="s">
        <v>2274</v>
      </c>
      <c r="B36" s="479"/>
      <c r="C36" s="228"/>
      <c r="D36" s="459"/>
      <c r="E36" s="459"/>
      <c r="F36" s="459"/>
      <c r="G36" s="459"/>
      <c r="H36" s="459"/>
      <c r="I36" s="459"/>
      <c r="J36" s="434"/>
      <c r="K36" s="434"/>
      <c r="L36" s="434"/>
      <c r="M36" s="434"/>
    </row>
    <row r="37" spans="1:13" s="344" customFormat="1" ht="27" customHeight="1" x14ac:dyDescent="0.2">
      <c r="A37" s="433" t="s">
        <v>2275</v>
      </c>
      <c r="B37" s="479"/>
      <c r="C37" s="228"/>
      <c r="D37" s="459"/>
      <c r="E37" s="459"/>
      <c r="F37" s="459"/>
      <c r="G37" s="459"/>
      <c r="H37" s="459"/>
      <c r="I37" s="459"/>
      <c r="J37" s="434"/>
      <c r="K37" s="434"/>
      <c r="L37" s="434"/>
      <c r="M37" s="434"/>
    </row>
    <row r="38" spans="1:13" s="344" customFormat="1" ht="27" customHeight="1" x14ac:dyDescent="0.2">
      <c r="A38" s="432" t="s">
        <v>1965</v>
      </c>
      <c r="B38" s="479"/>
      <c r="C38" s="228"/>
      <c r="D38" s="459"/>
      <c r="E38" s="459"/>
      <c r="F38" s="459"/>
      <c r="G38" s="459"/>
      <c r="H38" s="459"/>
      <c r="I38" s="459"/>
      <c r="J38" s="434"/>
      <c r="K38" s="434"/>
      <c r="L38" s="434"/>
      <c r="M38" s="434"/>
    </row>
    <row r="39" spans="1:13" s="344" customFormat="1" ht="27" customHeight="1" x14ac:dyDescent="0.2">
      <c r="A39" s="432" t="s">
        <v>1966</v>
      </c>
      <c r="B39" s="479"/>
      <c r="C39" s="228"/>
      <c r="D39" s="459"/>
      <c r="E39" s="459"/>
      <c r="F39" s="459"/>
      <c r="G39" s="459"/>
      <c r="H39" s="459"/>
      <c r="I39" s="459"/>
      <c r="J39" s="434"/>
      <c r="K39" s="434"/>
      <c r="L39" s="434"/>
      <c r="M39" s="434"/>
    </row>
    <row r="40" spans="1:13" s="344" customFormat="1" ht="27" customHeight="1" x14ac:dyDescent="0.2">
      <c r="A40" s="432" t="s">
        <v>1967</v>
      </c>
      <c r="B40" s="479"/>
      <c r="C40" s="228"/>
      <c r="D40" s="459"/>
      <c r="E40" s="459"/>
      <c r="F40" s="459"/>
      <c r="G40" s="459"/>
      <c r="H40" s="459"/>
      <c r="I40" s="459"/>
      <c r="J40" s="434"/>
      <c r="K40" s="434"/>
      <c r="L40" s="434"/>
      <c r="M40" s="434"/>
    </row>
    <row r="41" spans="1:13" s="344" customFormat="1" ht="27" customHeight="1" x14ac:dyDescent="0.2">
      <c r="A41" s="432" t="s">
        <v>1968</v>
      </c>
      <c r="B41" s="479"/>
      <c r="C41" s="228"/>
      <c r="D41" s="459"/>
      <c r="E41" s="460"/>
      <c r="F41" s="460"/>
      <c r="G41" s="460"/>
      <c r="H41" s="460"/>
      <c r="I41" s="460"/>
      <c r="J41" s="442"/>
      <c r="K41" s="442"/>
      <c r="L41" s="442"/>
      <c r="M41" s="442"/>
    </row>
    <row r="42" spans="1:13" s="344" customFormat="1" ht="27" customHeight="1" x14ac:dyDescent="0.2">
      <c r="A42" s="432" t="s">
        <v>1969</v>
      </c>
      <c r="B42" s="479"/>
      <c r="C42" s="228"/>
      <c r="D42" s="459"/>
      <c r="E42" s="460"/>
      <c r="F42" s="460"/>
      <c r="G42" s="460"/>
      <c r="H42" s="460"/>
      <c r="I42" s="460"/>
      <c r="J42" s="442"/>
      <c r="K42" s="442"/>
      <c r="L42" s="442"/>
      <c r="M42" s="442"/>
    </row>
    <row r="43" spans="1:13" s="344" customFormat="1" ht="27" customHeight="1" x14ac:dyDescent="0.2">
      <c r="A43" s="432" t="s">
        <v>1970</v>
      </c>
      <c r="B43" s="479"/>
      <c r="C43" s="228"/>
      <c r="D43" s="459"/>
      <c r="E43" s="460"/>
      <c r="F43" s="460"/>
      <c r="G43" s="460"/>
      <c r="H43" s="460"/>
      <c r="I43" s="460"/>
      <c r="J43" s="442"/>
      <c r="K43" s="442"/>
      <c r="L43" s="442"/>
      <c r="M43" s="442"/>
    </row>
    <row r="44" spans="1:13" s="344" customFormat="1" ht="27" customHeight="1" x14ac:dyDescent="0.2">
      <c r="A44" s="432" t="s">
        <v>2262</v>
      </c>
      <c r="B44" s="479"/>
      <c r="C44" s="228"/>
      <c r="D44" s="459"/>
      <c r="E44" s="460"/>
      <c r="F44" s="460"/>
      <c r="G44" s="460"/>
      <c r="H44" s="460"/>
      <c r="I44" s="460"/>
      <c r="J44" s="442"/>
      <c r="K44" s="442"/>
      <c r="L44" s="442"/>
      <c r="M44" s="442"/>
    </row>
    <row r="45" spans="1:13" s="344" customFormat="1" ht="30" customHeight="1" x14ac:dyDescent="0.2">
      <c r="A45" s="432" t="s">
        <v>429</v>
      </c>
      <c r="B45" s="393" t="s">
        <v>2034</v>
      </c>
      <c r="C45" s="228"/>
      <c r="D45" s="461"/>
      <c r="E45" s="462"/>
      <c r="F45" s="462"/>
      <c r="G45" s="462"/>
      <c r="H45" s="462"/>
      <c r="I45" s="462"/>
      <c r="J45" s="442"/>
      <c r="K45" s="442"/>
      <c r="L45" s="442"/>
      <c r="M45" s="442"/>
    </row>
    <row r="46" spans="1:13" ht="40.5" customHeight="1" x14ac:dyDescent="0.2">
      <c r="A46" s="458" t="s">
        <v>2282</v>
      </c>
      <c r="B46" s="394"/>
      <c r="C46" s="395"/>
      <c r="D46" s="463"/>
      <c r="E46" s="464"/>
      <c r="F46" s="465"/>
      <c r="G46" s="465"/>
      <c r="H46" s="463"/>
      <c r="I46" s="463"/>
      <c r="J46" s="396">
        <f>SUM(J18:J45)</f>
        <v>0</v>
      </c>
      <c r="K46" s="396">
        <f>SUM(K18:K45)</f>
        <v>0</v>
      </c>
      <c r="L46" s="396">
        <f>SUM(L18:L45)</f>
        <v>0</v>
      </c>
      <c r="M46" s="396">
        <f>SUM(M18:M45)</f>
        <v>0</v>
      </c>
    </row>
    <row r="47" spans="1:13" ht="15" customHeight="1" x14ac:dyDescent="0.2">
      <c r="A47" s="191" t="s">
        <v>1803</v>
      </c>
      <c r="B47" s="397"/>
      <c r="C47" s="397"/>
      <c r="D47" s="191"/>
      <c r="E47" s="191"/>
      <c r="F47" s="191"/>
      <c r="G47" s="191"/>
      <c r="H47" s="191"/>
      <c r="I47" s="191"/>
      <c r="J47" s="191"/>
      <c r="K47" s="191"/>
      <c r="L47" s="191"/>
      <c r="M47" s="191"/>
    </row>
    <row r="48" spans="1:13" ht="15" customHeight="1" x14ac:dyDescent="0.2">
      <c r="A48" s="191" t="s">
        <v>1804</v>
      </c>
      <c r="B48" s="397"/>
      <c r="C48" s="397"/>
      <c r="D48" s="191"/>
      <c r="E48" s="191"/>
      <c r="F48" s="191"/>
      <c r="G48" s="191"/>
      <c r="H48" s="191"/>
      <c r="I48" s="191"/>
      <c r="J48" s="191"/>
      <c r="K48" s="191"/>
      <c r="L48" s="191"/>
      <c r="M48" s="191"/>
    </row>
    <row r="49" spans="1:13" ht="15" customHeight="1" x14ac:dyDescent="0.2">
      <c r="A49" s="191" t="s">
        <v>2352</v>
      </c>
      <c r="B49" s="397"/>
      <c r="C49" s="397"/>
      <c r="D49" s="191"/>
      <c r="E49" s="191"/>
      <c r="F49" s="191"/>
      <c r="G49" s="191"/>
      <c r="H49" s="191"/>
      <c r="I49" s="191"/>
      <c r="J49" s="191"/>
      <c r="K49" s="191"/>
      <c r="L49" s="191"/>
      <c r="M49" s="191"/>
    </row>
    <row r="50" spans="1:13" ht="15" customHeight="1" x14ac:dyDescent="0.2">
      <c r="A50" s="191" t="s">
        <v>1945</v>
      </c>
      <c r="B50" s="191"/>
      <c r="C50" s="191"/>
      <c r="D50" s="191"/>
      <c r="E50" s="191"/>
      <c r="F50" s="191"/>
      <c r="G50" s="191"/>
      <c r="H50" s="191"/>
      <c r="I50" s="191"/>
      <c r="J50" s="191"/>
      <c r="K50" s="191"/>
      <c r="L50" s="191"/>
      <c r="M50" s="191"/>
    </row>
    <row r="51" spans="1:13" ht="15" customHeight="1" x14ac:dyDescent="0.2">
      <c r="A51" s="191" t="s">
        <v>2202</v>
      </c>
      <c r="B51" s="191"/>
      <c r="C51" s="191"/>
      <c r="D51" s="191"/>
      <c r="E51" s="191"/>
      <c r="F51" s="191"/>
      <c r="G51" s="191"/>
      <c r="H51" s="191"/>
      <c r="I51" s="191"/>
      <c r="J51" s="191"/>
      <c r="K51" s="191"/>
      <c r="L51" s="191"/>
      <c r="M51" s="191"/>
    </row>
    <row r="52" spans="1:13" ht="15" customHeight="1" x14ac:dyDescent="0.2">
      <c r="A52" s="191" t="s">
        <v>714</v>
      </c>
      <c r="B52" s="191"/>
      <c r="C52" s="191"/>
      <c r="D52" s="191"/>
      <c r="E52" s="191"/>
      <c r="F52" s="191"/>
      <c r="G52" s="191"/>
      <c r="H52" s="191"/>
      <c r="I52" s="191"/>
      <c r="J52" s="191"/>
      <c r="K52" s="191"/>
      <c r="L52" s="191"/>
      <c r="M52" s="191"/>
    </row>
    <row r="53" spans="1:13" ht="15" customHeight="1" x14ac:dyDescent="0.2">
      <c r="A53" s="191" t="s">
        <v>1829</v>
      </c>
      <c r="B53" s="397"/>
      <c r="C53" s="397"/>
      <c r="D53" s="191"/>
      <c r="E53" s="191"/>
      <c r="F53" s="191"/>
      <c r="G53" s="191"/>
      <c r="H53" s="191"/>
      <c r="I53" s="191"/>
      <c r="J53" s="191"/>
      <c r="K53" s="191"/>
      <c r="L53" s="191"/>
      <c r="M53" s="191"/>
    </row>
    <row r="54" spans="1:13" ht="15" customHeight="1" x14ac:dyDescent="0.2">
      <c r="A54" s="191" t="s">
        <v>1830</v>
      </c>
      <c r="B54" s="397"/>
      <c r="C54" s="397"/>
      <c r="D54" s="191"/>
      <c r="E54" s="191"/>
      <c r="F54" s="191"/>
      <c r="G54" s="191"/>
      <c r="H54" s="191"/>
      <c r="I54" s="191"/>
      <c r="J54" s="191"/>
      <c r="K54" s="191"/>
      <c r="L54" s="191"/>
      <c r="M54" s="191"/>
    </row>
    <row r="56" spans="1:13" x14ac:dyDescent="0.2">
      <c r="B56" s="196"/>
    </row>
  </sheetData>
  <sheetProtection password="C90B" sheet="1" objects="1" scenarios="1" formatCells="0" formatColumns="0" formatRows="0"/>
  <customSheetViews>
    <customSheetView guid="{D5B14F2C-2005-4A46-8CC9-D91764B00F08}"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2"/>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
    <mergeCell ref="A15:B15"/>
    <mergeCell ref="A17:B17"/>
  </mergeCells>
  <phoneticPr fontId="0" type="noConversion"/>
  <dataValidations disablePrompts="1" count="3">
    <dataValidation type="list" allowBlank="1" showInputMessage="1" showErrorMessage="1" errorTitle="Information non valide" error="Merci d'effacer votre saisie et de sélectionner une modalité dans la liste." sqref="D14:I14">
      <formula1>dom_scient_hceres</formula1>
    </dataValidation>
    <dataValidation type="list" allowBlank="1" showInputMessage="1" showErrorMessage="1" errorTitle="Information non valide" error="Merci d'effacer votre saisie et de sélectionner une modalité dans la liste." sqref="D15:I15">
      <formula1>Ss_dom_scient</formula1>
    </dataValidation>
    <dataValidation type="list" allowBlank="1" showInputMessage="1" showErrorMessage="1" errorTitle="Information non valide" error="Merci d'effacer votre saisie et de sélectionner une modalité dans la liste." sqref="D18:I44">
      <formula1>Dom_discipl</formula1>
    </dataValidation>
  </dataValidations>
  <printOptions horizontalCentered="1" verticalCentered="1"/>
  <pageMargins left="0.39370078740157483" right="0.39370078740157483" top="0.39370078740157483" bottom="0.59055118110236227" header="0.19685039370078741" footer="0.19685039370078741"/>
  <pageSetup paperSize="8" scale="60" orientation="landscape" r:id="rId3"/>
  <headerFooter>
    <oddHeader>&amp;R&amp;"Trebuchet MS,Italique"&amp;9Département d'Évaluation de la Recherche</oddHeader>
    <oddFooter>&amp;L&amp;"Trebuchet MS Italic,Italique"&amp;8&amp;K000000Vague B  : campagne d’évaluation 2020-2021 - novembre 2019&amp;C&amp;"Trebuchet MS,Italique"&amp;8&amp;K000000Page &amp;P/&amp;N&amp;R&amp;"Trebuchet MS,Italique"&amp;8&amp;K000000&amp;F
&amp;A</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64"/>
  <sheetViews>
    <sheetView showGridLines="0" topLeftCell="A13" zoomScale="90" zoomScaleNormal="90" workbookViewId="0">
      <selection activeCell="F25" sqref="F25"/>
    </sheetView>
  </sheetViews>
  <sheetFormatPr baseColWidth="10" defaultColWidth="11.42578125" defaultRowHeight="13.5" x14ac:dyDescent="0.2"/>
  <cols>
    <col min="1" max="1" width="25.7109375" style="193" customWidth="1"/>
    <col min="2" max="2" width="20.85546875" style="193" customWidth="1"/>
    <col min="3" max="3" width="8.85546875" style="193" customWidth="1"/>
    <col min="4" max="8" width="15.28515625" style="193" customWidth="1"/>
    <col min="9" max="9" width="12.7109375" style="193" customWidth="1"/>
    <col min="10" max="13" width="15.28515625" style="193" customWidth="1"/>
    <col min="14" max="14" width="15.28515625" style="299" customWidth="1"/>
    <col min="15" max="16384" width="11.42578125" style="193"/>
  </cols>
  <sheetData>
    <row r="1" spans="1:14" s="185" customFormat="1" ht="13.5" customHeight="1" x14ac:dyDescent="0.2">
      <c r="A1" s="183"/>
      <c r="B1" s="183"/>
      <c r="C1" s="183"/>
      <c r="D1" s="183"/>
      <c r="E1" s="183"/>
      <c r="F1" s="183"/>
      <c r="G1" s="183"/>
      <c r="H1" s="183"/>
      <c r="I1" s="183"/>
      <c r="J1" s="183"/>
      <c r="K1" s="183"/>
      <c r="L1" s="183"/>
      <c r="M1" s="183"/>
      <c r="N1" s="183"/>
    </row>
    <row r="2" spans="1:14" s="185" customFormat="1" ht="13.5" customHeight="1" x14ac:dyDescent="0.2">
      <c r="A2" s="183"/>
      <c r="B2" s="183"/>
      <c r="C2" s="183"/>
      <c r="D2" s="183"/>
      <c r="E2" s="183"/>
      <c r="F2" s="183"/>
      <c r="G2" s="183"/>
      <c r="H2" s="183"/>
      <c r="I2" s="183"/>
      <c r="J2" s="183"/>
      <c r="K2" s="183"/>
      <c r="L2" s="183"/>
      <c r="M2" s="183"/>
      <c r="N2" s="183"/>
    </row>
    <row r="3" spans="1:14" s="185" customFormat="1" ht="13.5" customHeight="1" x14ac:dyDescent="0.2">
      <c r="A3" s="183"/>
      <c r="B3" s="183"/>
      <c r="C3" s="183"/>
      <c r="D3" s="183"/>
      <c r="E3" s="183"/>
      <c r="F3" s="183"/>
      <c r="G3" s="183"/>
      <c r="H3" s="183"/>
      <c r="I3" s="183"/>
      <c r="J3" s="183"/>
      <c r="K3" s="183"/>
      <c r="L3" s="183"/>
      <c r="M3" s="183"/>
      <c r="N3" s="183"/>
    </row>
    <row r="4" spans="1:14" s="185" customFormat="1" ht="13.5" customHeight="1" x14ac:dyDescent="0.2">
      <c r="A4" s="183"/>
      <c r="B4" s="183"/>
      <c r="C4" s="183"/>
      <c r="D4" s="183"/>
      <c r="E4" s="183"/>
      <c r="F4" s="183"/>
      <c r="G4" s="183"/>
      <c r="H4" s="183"/>
      <c r="I4" s="183"/>
      <c r="J4" s="183"/>
      <c r="K4" s="183"/>
      <c r="L4" s="183"/>
      <c r="M4" s="183"/>
      <c r="N4" s="183"/>
    </row>
    <row r="5" spans="1:14" s="185" customFormat="1" ht="13.5" customHeight="1" x14ac:dyDescent="0.2">
      <c r="A5" s="183"/>
      <c r="B5" s="183"/>
      <c r="C5" s="183"/>
      <c r="D5" s="183"/>
      <c r="E5" s="183"/>
      <c r="F5" s="183"/>
      <c r="G5" s="183"/>
      <c r="H5" s="183"/>
      <c r="I5" s="183"/>
      <c r="J5" s="183"/>
      <c r="K5" s="183"/>
      <c r="L5" s="183"/>
      <c r="M5" s="183"/>
      <c r="N5" s="183"/>
    </row>
    <row r="6" spans="1:14" s="185" customFormat="1" ht="13.5" customHeight="1" x14ac:dyDescent="0.2">
      <c r="A6" s="183"/>
      <c r="B6" s="183"/>
      <c r="C6" s="183"/>
      <c r="D6" s="183"/>
      <c r="E6" s="183"/>
      <c r="F6" s="183"/>
      <c r="G6" s="183"/>
      <c r="H6" s="183"/>
      <c r="I6" s="183"/>
      <c r="J6" s="183"/>
      <c r="K6" s="183"/>
      <c r="L6" s="183"/>
      <c r="M6" s="183"/>
      <c r="N6" s="183"/>
    </row>
    <row r="7" spans="1:14" s="185" customFormat="1" ht="13.5" customHeight="1" x14ac:dyDescent="0.2">
      <c r="A7" s="183"/>
      <c r="B7" s="183"/>
      <c r="C7" s="183"/>
      <c r="D7" s="183"/>
      <c r="E7" s="183"/>
      <c r="F7" s="183"/>
      <c r="G7" s="183"/>
      <c r="H7" s="183"/>
      <c r="I7" s="183"/>
      <c r="J7" s="183"/>
      <c r="K7" s="183"/>
      <c r="L7" s="183"/>
      <c r="M7" s="183"/>
      <c r="N7" s="183"/>
    </row>
    <row r="8" spans="1:14" s="185" customFormat="1" ht="13.5" customHeight="1" x14ac:dyDescent="0.2">
      <c r="A8" s="183"/>
      <c r="B8" s="183"/>
      <c r="C8" s="183"/>
      <c r="D8" s="183"/>
      <c r="E8" s="183"/>
      <c r="F8" s="183"/>
      <c r="G8" s="183"/>
      <c r="H8" s="183"/>
      <c r="I8" s="183"/>
      <c r="J8" s="183"/>
      <c r="K8" s="183"/>
      <c r="L8" s="183"/>
      <c r="M8" s="183"/>
      <c r="N8" s="183"/>
    </row>
    <row r="9" spans="1:14" s="185" customFormat="1" ht="13.5" customHeight="1" x14ac:dyDescent="0.2">
      <c r="A9" s="183"/>
      <c r="B9" s="183"/>
      <c r="C9" s="183"/>
      <c r="D9" s="183"/>
      <c r="E9" s="183"/>
      <c r="F9" s="183"/>
      <c r="G9" s="183"/>
      <c r="H9" s="183"/>
      <c r="I9" s="183"/>
      <c r="J9" s="183"/>
      <c r="K9" s="183"/>
      <c r="L9" s="183"/>
      <c r="M9" s="183"/>
      <c r="N9" s="183"/>
    </row>
    <row r="10" spans="1:14" s="185" customFormat="1" ht="18" customHeight="1" x14ac:dyDescent="0.2">
      <c r="A10" s="183"/>
      <c r="B10" s="183"/>
      <c r="C10" s="183"/>
      <c r="D10" s="183"/>
      <c r="E10" s="183"/>
      <c r="F10" s="183"/>
      <c r="G10" s="183"/>
      <c r="H10" s="183"/>
      <c r="I10" s="183"/>
      <c r="J10" s="183"/>
      <c r="K10" s="183"/>
      <c r="L10" s="183"/>
      <c r="M10" s="183"/>
      <c r="N10" s="183"/>
    </row>
    <row r="11" spans="1:14" s="189" customFormat="1" ht="18" x14ac:dyDescent="0.2">
      <c r="A11" s="186" t="s">
        <v>2335</v>
      </c>
      <c r="B11" s="187"/>
      <c r="C11" s="187"/>
      <c r="D11" s="187"/>
      <c r="E11" s="187"/>
      <c r="F11" s="187"/>
      <c r="G11" s="187"/>
      <c r="H11" s="187"/>
      <c r="I11" s="187"/>
      <c r="J11" s="187"/>
      <c r="K11" s="187"/>
      <c r="L11" s="187"/>
      <c r="M11" s="187"/>
      <c r="N11" s="382"/>
    </row>
    <row r="12" spans="1:14" s="189" customFormat="1" ht="13.5" customHeight="1" x14ac:dyDescent="0.2">
      <c r="A12" s="186"/>
      <c r="B12" s="187"/>
      <c r="C12" s="187"/>
      <c r="D12" s="187"/>
      <c r="E12" s="187"/>
      <c r="F12" s="187"/>
      <c r="G12" s="187"/>
      <c r="H12" s="187"/>
      <c r="I12" s="187"/>
      <c r="J12" s="187"/>
      <c r="K12" s="187"/>
      <c r="L12" s="187"/>
      <c r="M12" s="187"/>
      <c r="N12" s="382"/>
    </row>
    <row r="13" spans="1:14" ht="18.75" customHeight="1" x14ac:dyDescent="0.2">
      <c r="A13" s="529" t="s">
        <v>2334</v>
      </c>
      <c r="B13" s="191"/>
      <c r="C13" s="191"/>
      <c r="D13" s="191"/>
      <c r="E13" s="191"/>
      <c r="F13" s="191"/>
      <c r="G13" s="191"/>
      <c r="H13" s="191"/>
      <c r="I13" s="191"/>
      <c r="J13" s="191"/>
      <c r="K13" s="191"/>
      <c r="L13" s="191"/>
      <c r="M13" s="191"/>
      <c r="N13" s="398"/>
    </row>
    <row r="14" spans="1:14" s="401" customFormat="1" ht="18" customHeight="1" x14ac:dyDescent="0.2">
      <c r="A14" s="530" t="s">
        <v>2238</v>
      </c>
      <c r="B14" s="399"/>
      <c r="C14" s="399"/>
      <c r="D14" s="399"/>
      <c r="E14" s="399"/>
      <c r="F14" s="400"/>
      <c r="G14" s="399"/>
      <c r="H14" s="399"/>
      <c r="I14" s="399"/>
      <c r="J14" s="399"/>
      <c r="K14" s="399"/>
      <c r="L14" s="531"/>
      <c r="M14" s="531"/>
      <c r="N14" s="399"/>
    </row>
    <row r="15" spans="1:14" s="401" customFormat="1" ht="18" customHeight="1" x14ac:dyDescent="0.2">
      <c r="A15" s="399"/>
      <c r="B15" s="399"/>
      <c r="C15" s="399"/>
      <c r="D15" s="399"/>
      <c r="E15" s="399"/>
      <c r="F15" s="400"/>
      <c r="G15" s="399"/>
      <c r="H15" s="399"/>
      <c r="I15" s="399"/>
      <c r="J15" s="399"/>
      <c r="K15" s="399"/>
      <c r="L15" s="531"/>
      <c r="M15" s="531"/>
      <c r="N15" s="399"/>
    </row>
    <row r="16" spans="1:14" ht="95.25" customHeight="1" x14ac:dyDescent="0.2">
      <c r="A16" s="402" t="s">
        <v>7</v>
      </c>
      <c r="B16" s="297" t="s">
        <v>8</v>
      </c>
      <c r="C16" s="297" t="s">
        <v>2203</v>
      </c>
      <c r="D16" s="297" t="s">
        <v>2204</v>
      </c>
      <c r="E16" s="297" t="s">
        <v>2205</v>
      </c>
      <c r="F16" s="297" t="s">
        <v>2206</v>
      </c>
      <c r="G16" s="297" t="s">
        <v>2263</v>
      </c>
      <c r="H16" s="297" t="s">
        <v>2207</v>
      </c>
      <c r="I16" s="297" t="s">
        <v>2208</v>
      </c>
      <c r="J16" s="297" t="s">
        <v>2209</v>
      </c>
      <c r="K16" s="297" t="s">
        <v>2336</v>
      </c>
      <c r="L16" s="297" t="s">
        <v>2199</v>
      </c>
      <c r="M16" s="297" t="s">
        <v>2200</v>
      </c>
      <c r="N16" s="297" t="s">
        <v>2337</v>
      </c>
    </row>
    <row r="17" spans="1:14" ht="18" customHeight="1" x14ac:dyDescent="0.2">
      <c r="A17" s="532"/>
      <c r="B17" s="113"/>
      <c r="C17" s="113"/>
      <c r="D17" s="112"/>
      <c r="E17" s="533" t="str">
        <f>IF(ISERROR(VLOOKUP(D17,MenusR!$C$4:$D$93,2,FALSE)),"",VLOOKUP(D17,MenusR!$C$4:$D$93,2,FALSE))</f>
        <v/>
      </c>
      <c r="F17" s="229"/>
      <c r="G17" s="118"/>
      <c r="H17" s="226"/>
      <c r="I17" s="534" t="s">
        <v>1466</v>
      </c>
      <c r="J17" s="535"/>
      <c r="K17" s="536" t="str">
        <f>IF(ISERROR(VLOOKUP(J17,UAI_Etab_Org!$B$3:$C$488,2,FALSE)),"",VLOOKUP(J17,UAI_Etab_Org!$F$3:$G$488,2,FALSE))</f>
        <v/>
      </c>
      <c r="L17" s="536"/>
      <c r="M17" s="537"/>
      <c r="N17" s="538"/>
    </row>
    <row r="18" spans="1:14" ht="18" customHeight="1" x14ac:dyDescent="0.2">
      <c r="A18" s="113"/>
      <c r="B18" s="113"/>
      <c r="C18" s="113"/>
      <c r="D18" s="112"/>
      <c r="E18" s="533" t="str">
        <f>IF(ISERROR(VLOOKUP(D18,MenusR!$C$4:$D$93,2,FALSE)),"",VLOOKUP(D18,MenusR!$C$4:$D$93,2,FALSE))</f>
        <v/>
      </c>
      <c r="F18" s="229"/>
      <c r="G18" s="118"/>
      <c r="H18" s="226"/>
      <c r="I18" s="534" t="s">
        <v>1466</v>
      </c>
      <c r="J18" s="535"/>
      <c r="K18" s="536" t="str">
        <f>IF(ISERROR(VLOOKUP(J18,UAI_Etab_Org!$B$3:$C$488,2,FALSE)),"",VLOOKUP(J18,UAI_Etab_Org!$F$3:$G$488,2,FALSE))</f>
        <v/>
      </c>
      <c r="L18" s="536"/>
      <c r="M18" s="537"/>
      <c r="N18" s="538"/>
    </row>
    <row r="19" spans="1:14" ht="18" customHeight="1" x14ac:dyDescent="0.2">
      <c r="A19" s="113"/>
      <c r="B19" s="113"/>
      <c r="C19" s="113"/>
      <c r="D19" s="112"/>
      <c r="E19" s="533" t="str">
        <f>IF(ISERROR(VLOOKUP(D19,MenusR!$C$4:$D$93,2,FALSE)),"",VLOOKUP(D19,MenusR!$C$4:$D$93,2,FALSE))</f>
        <v/>
      </c>
      <c r="F19" s="229"/>
      <c r="G19" s="118"/>
      <c r="H19" s="226"/>
      <c r="I19" s="534" t="s">
        <v>1466</v>
      </c>
      <c r="J19" s="535"/>
      <c r="K19" s="536" t="str">
        <f>IF(ISERROR(VLOOKUP(J19,UAI_Etab_Org!$B$3:$C$488,2,FALSE)),"",VLOOKUP(J19,UAI_Etab_Org!$F$3:$G$488,2,FALSE))</f>
        <v/>
      </c>
      <c r="L19" s="536"/>
      <c r="M19" s="537"/>
      <c r="N19" s="538"/>
    </row>
    <row r="20" spans="1:14" ht="18" customHeight="1" x14ac:dyDescent="0.2">
      <c r="A20" s="113"/>
      <c r="B20" s="113"/>
      <c r="C20" s="113"/>
      <c r="D20" s="527"/>
      <c r="E20" s="533" t="str">
        <f>IF(ISERROR(VLOOKUP(D20,MenusR!$C$4:$D$93,2,FALSE)),"",VLOOKUP(D20,MenusR!$C$4:$D$93,2,FALSE))</f>
        <v/>
      </c>
      <c r="F20" s="229"/>
      <c r="G20" s="118"/>
      <c r="H20" s="226"/>
      <c r="I20" s="534" t="s">
        <v>1466</v>
      </c>
      <c r="J20" s="535"/>
      <c r="K20" s="536" t="str">
        <f>IF(ISERROR(VLOOKUP(J20,UAI_Etab_Org!$B$3:$C$488,2,FALSE)),"",VLOOKUP(J20,UAI_Etab_Org!$F$3:$G$488,2,FALSE))</f>
        <v/>
      </c>
      <c r="L20" s="536"/>
      <c r="M20" s="537"/>
      <c r="N20" s="538"/>
    </row>
    <row r="21" spans="1:14" ht="18" customHeight="1" x14ac:dyDescent="0.2">
      <c r="A21" s="113"/>
      <c r="B21" s="113"/>
      <c r="C21" s="113"/>
      <c r="D21" s="112"/>
      <c r="E21" s="533" t="str">
        <f>IF(ISERROR(VLOOKUP(D21,MenusR!$C$4:$D$93,2,FALSE)),"",VLOOKUP(D21,MenusR!$C$4:$D$93,2,FALSE))</f>
        <v/>
      </c>
      <c r="F21" s="229"/>
      <c r="G21" s="118"/>
      <c r="H21" s="226"/>
      <c r="I21" s="534" t="s">
        <v>1466</v>
      </c>
      <c r="J21" s="535"/>
      <c r="K21" s="536" t="str">
        <f>IF(ISERROR(VLOOKUP(J21,UAI_Etab_Org!$B$3:$C$488,2,FALSE)),"",VLOOKUP(J21,UAI_Etab_Org!$F$3:$G$488,2,FALSE))</f>
        <v/>
      </c>
      <c r="L21" s="536"/>
      <c r="M21" s="537"/>
      <c r="N21" s="538"/>
    </row>
    <row r="22" spans="1:14" ht="18" customHeight="1" x14ac:dyDescent="0.2">
      <c r="A22" s="113"/>
      <c r="B22" s="113"/>
      <c r="C22" s="113"/>
      <c r="D22" s="112"/>
      <c r="E22" s="533" t="str">
        <f>IF(ISERROR(VLOOKUP(D22,MenusR!$C$4:$D$93,2,FALSE)),"",VLOOKUP(D22,MenusR!$C$4:$D$93,2,FALSE))</f>
        <v/>
      </c>
      <c r="F22" s="229"/>
      <c r="G22" s="118"/>
      <c r="H22" s="226"/>
      <c r="I22" s="534" t="s">
        <v>1466</v>
      </c>
      <c r="J22" s="535"/>
      <c r="K22" s="536" t="str">
        <f>IF(ISERROR(VLOOKUP(J22,UAI_Etab_Org!$B$3:$C$488,2,FALSE)),"",VLOOKUP(J22,UAI_Etab_Org!$F$3:$G$488,2,FALSE))</f>
        <v/>
      </c>
      <c r="L22" s="536"/>
      <c r="M22" s="537"/>
      <c r="N22" s="538"/>
    </row>
    <row r="23" spans="1:14" ht="18" customHeight="1" x14ac:dyDescent="0.2">
      <c r="A23" s="113"/>
      <c r="B23" s="113"/>
      <c r="C23" s="113"/>
      <c r="D23" s="539"/>
      <c r="E23" s="533" t="str">
        <f>IF(ISERROR(VLOOKUP(D23,MenusR!$C$4:$D$93,2,FALSE)),"",VLOOKUP(D23,MenusR!$C$4:$D$93,2,FALSE))</f>
        <v/>
      </c>
      <c r="F23" s="229"/>
      <c r="G23" s="118"/>
      <c r="H23" s="226"/>
      <c r="I23" s="534" t="s">
        <v>1466</v>
      </c>
      <c r="J23" s="535"/>
      <c r="K23" s="536" t="str">
        <f>IF(ISERROR(VLOOKUP(J23,UAI_Etab_Org!$B$3:$C$488,2,FALSE)),"",VLOOKUP(J23,UAI_Etab_Org!$F$3:$G$488,2,FALSE))</f>
        <v/>
      </c>
      <c r="L23" s="536"/>
      <c r="M23" s="537"/>
      <c r="N23" s="538"/>
    </row>
    <row r="24" spans="1:14" ht="18" customHeight="1" x14ac:dyDescent="0.2">
      <c r="A24" s="113"/>
      <c r="B24" s="113"/>
      <c r="C24" s="113"/>
      <c r="D24" s="539"/>
      <c r="E24" s="533" t="str">
        <f>IF(ISERROR(VLOOKUP(D24,MenusR!$C$4:$D$93,2,FALSE)),"",VLOOKUP(D24,MenusR!$C$4:$D$93,2,FALSE))</f>
        <v/>
      </c>
      <c r="F24" s="229"/>
      <c r="G24" s="118"/>
      <c r="H24" s="226"/>
      <c r="I24" s="534" t="s">
        <v>1466</v>
      </c>
      <c r="J24" s="535"/>
      <c r="K24" s="536" t="str">
        <f>IF(ISERROR(VLOOKUP(J24,UAI_Etab_Org!$B$3:$C$488,2,FALSE)),"",VLOOKUP(J24,UAI_Etab_Org!$F$3:$G$488,2,FALSE))</f>
        <v/>
      </c>
      <c r="L24" s="536"/>
      <c r="M24" s="537"/>
      <c r="N24" s="538"/>
    </row>
    <row r="25" spans="1:14" ht="18" customHeight="1" x14ac:dyDescent="0.2">
      <c r="A25" s="113"/>
      <c r="B25" s="113"/>
      <c r="C25" s="113"/>
      <c r="D25" s="539"/>
      <c r="E25" s="533" t="str">
        <f>IF(ISERROR(VLOOKUP(D25,MenusR!$C$4:$D$93,2,FALSE)),"",VLOOKUP(D25,MenusR!$C$4:$D$93,2,FALSE))</f>
        <v/>
      </c>
      <c r="F25" s="229"/>
      <c r="G25" s="118"/>
      <c r="H25" s="226"/>
      <c r="I25" s="534" t="s">
        <v>1466</v>
      </c>
      <c r="J25" s="535"/>
      <c r="K25" s="536" t="str">
        <f>IF(ISERROR(VLOOKUP(J25,UAI_Etab_Org!$B$3:$C$488,2,FALSE)),"",VLOOKUP(J25,UAI_Etab_Org!$F$3:$G$488,2,FALSE))</f>
        <v/>
      </c>
      <c r="L25" s="536"/>
      <c r="M25" s="537"/>
      <c r="N25" s="538"/>
    </row>
    <row r="26" spans="1:14" ht="18" customHeight="1" x14ac:dyDescent="0.2">
      <c r="A26" s="113"/>
      <c r="B26" s="113"/>
      <c r="C26" s="113"/>
      <c r="D26" s="539"/>
      <c r="E26" s="533" t="str">
        <f>IF(ISERROR(VLOOKUP(D26,MenusR!$C$4:$D$93,2,FALSE)),"",VLOOKUP(D26,MenusR!$C$4:$D$93,2,FALSE))</f>
        <v/>
      </c>
      <c r="F26" s="229"/>
      <c r="G26" s="118"/>
      <c r="H26" s="226"/>
      <c r="I26" s="534" t="s">
        <v>1466</v>
      </c>
      <c r="J26" s="535"/>
      <c r="K26" s="536" t="str">
        <f>IF(ISERROR(VLOOKUP(J26,UAI_Etab_Org!$B$3:$C$488,2,FALSE)),"",VLOOKUP(J26,UAI_Etab_Org!$F$3:$G$488,2,FALSE))</f>
        <v/>
      </c>
      <c r="L26" s="536"/>
      <c r="M26" s="537"/>
      <c r="N26" s="538"/>
    </row>
    <row r="27" spans="1:14" ht="18" customHeight="1" x14ac:dyDescent="0.2">
      <c r="A27" s="113"/>
      <c r="B27" s="113"/>
      <c r="C27" s="113"/>
      <c r="D27" s="539"/>
      <c r="E27" s="533" t="str">
        <f>IF(ISERROR(VLOOKUP(D27,MenusR!$C$4:$D$93,2,FALSE)),"",VLOOKUP(D27,MenusR!$C$4:$D$93,2,FALSE))</f>
        <v/>
      </c>
      <c r="F27" s="229"/>
      <c r="G27" s="118"/>
      <c r="H27" s="226"/>
      <c r="I27" s="534" t="s">
        <v>1466</v>
      </c>
      <c r="J27" s="535"/>
      <c r="K27" s="536" t="str">
        <f>IF(ISERROR(VLOOKUP(J27,UAI_Etab_Org!$B$3:$C$488,2,FALSE)),"",VLOOKUP(J27,UAI_Etab_Org!$F$3:$G$488,2,FALSE))</f>
        <v/>
      </c>
      <c r="L27" s="536"/>
      <c r="M27" s="537"/>
      <c r="N27" s="538"/>
    </row>
    <row r="28" spans="1:14" ht="18" customHeight="1" x14ac:dyDescent="0.2">
      <c r="A28" s="113"/>
      <c r="B28" s="113"/>
      <c r="C28" s="113"/>
      <c r="D28" s="539"/>
      <c r="E28" s="533" t="str">
        <f>IF(ISERROR(VLOOKUP(D28,MenusR!$C$4:$D$93,2,FALSE)),"",VLOOKUP(D28,MenusR!$C$4:$D$93,2,FALSE))</f>
        <v/>
      </c>
      <c r="F28" s="229"/>
      <c r="G28" s="118"/>
      <c r="H28" s="226"/>
      <c r="I28" s="534" t="s">
        <v>1466</v>
      </c>
      <c r="J28" s="535"/>
      <c r="K28" s="536" t="str">
        <f>IF(ISERROR(VLOOKUP(J28,UAI_Etab_Org!$B$3:$C$488,2,FALSE)),"",VLOOKUP(J28,UAI_Etab_Org!$F$3:$G$488,2,FALSE))</f>
        <v/>
      </c>
      <c r="L28" s="536"/>
      <c r="M28" s="537"/>
      <c r="N28" s="538"/>
    </row>
    <row r="29" spans="1:14" ht="18" customHeight="1" x14ac:dyDescent="0.2">
      <c r="A29" s="113"/>
      <c r="B29" s="113"/>
      <c r="C29" s="113"/>
      <c r="D29" s="539"/>
      <c r="E29" s="533" t="str">
        <f>IF(ISERROR(VLOOKUP(D29,MenusR!$C$4:$D$93,2,FALSE)),"",VLOOKUP(D29,MenusR!$C$4:$D$93,2,FALSE))</f>
        <v/>
      </c>
      <c r="F29" s="229"/>
      <c r="G29" s="118"/>
      <c r="H29" s="226"/>
      <c r="I29" s="534" t="s">
        <v>1466</v>
      </c>
      <c r="J29" s="535"/>
      <c r="K29" s="536" t="str">
        <f>IF(ISERROR(VLOOKUP(J29,UAI_Etab_Org!$B$3:$C$488,2,FALSE)),"",VLOOKUP(J29,UAI_Etab_Org!$F$3:$G$488,2,FALSE))</f>
        <v/>
      </c>
      <c r="L29" s="536"/>
      <c r="M29" s="537"/>
      <c r="N29" s="538"/>
    </row>
    <row r="30" spans="1:14" ht="18" customHeight="1" x14ac:dyDescent="0.2">
      <c r="A30" s="113"/>
      <c r="B30" s="113"/>
      <c r="C30" s="113"/>
      <c r="D30" s="112"/>
      <c r="E30" s="533" t="str">
        <f>IF(ISERROR(VLOOKUP(D30,MenusR!$C$4:$D$93,2,FALSE)),"",VLOOKUP(D30,MenusR!$C$4:$D$93,2,FALSE))</f>
        <v/>
      </c>
      <c r="F30" s="229"/>
      <c r="G30" s="118"/>
      <c r="H30" s="226"/>
      <c r="I30" s="534" t="s">
        <v>1466</v>
      </c>
      <c r="J30" s="535"/>
      <c r="K30" s="536" t="str">
        <f>IF(ISERROR(VLOOKUP(J30,UAI_Etab_Org!$B$3:$C$488,2,FALSE)),"",VLOOKUP(J30,UAI_Etab_Org!$F$3:$G$488,2,FALSE))</f>
        <v/>
      </c>
      <c r="L30" s="536"/>
      <c r="M30" s="537"/>
      <c r="N30" s="538"/>
    </row>
    <row r="31" spans="1:14" ht="18" customHeight="1" x14ac:dyDescent="0.2">
      <c r="A31" s="113"/>
      <c r="B31" s="113"/>
      <c r="C31" s="113"/>
      <c r="D31" s="539"/>
      <c r="E31" s="533" t="str">
        <f>IF(ISERROR(VLOOKUP(D31,MenusR!$C$4:$D$93,2,FALSE)),"",VLOOKUP(D31,MenusR!$C$4:$D$93,2,FALSE))</f>
        <v/>
      </c>
      <c r="F31" s="229"/>
      <c r="G31" s="118"/>
      <c r="H31" s="226"/>
      <c r="I31" s="534" t="s">
        <v>1466</v>
      </c>
      <c r="J31" s="535"/>
      <c r="K31" s="536" t="str">
        <f>IF(ISERROR(VLOOKUP(J31,UAI_Etab_Org!$B$3:$C$488,2,FALSE)),"",VLOOKUP(J31,UAI_Etab_Org!$F$3:$G$488,2,FALSE))</f>
        <v/>
      </c>
      <c r="L31" s="536"/>
      <c r="M31" s="537"/>
      <c r="N31" s="538"/>
    </row>
    <row r="32" spans="1:14" ht="18" customHeight="1" x14ac:dyDescent="0.2">
      <c r="A32" s="113"/>
      <c r="B32" s="113"/>
      <c r="C32" s="113"/>
      <c r="D32" s="112"/>
      <c r="E32" s="533" t="str">
        <f>IF(ISERROR(VLOOKUP(D32,MenusR!$C$4:$D$93,2,FALSE)),"",VLOOKUP(D32,MenusR!$C$4:$D$93,2,FALSE))</f>
        <v/>
      </c>
      <c r="F32" s="229"/>
      <c r="G32" s="118"/>
      <c r="H32" s="226"/>
      <c r="I32" s="534" t="s">
        <v>1466</v>
      </c>
      <c r="J32" s="535"/>
      <c r="K32" s="536" t="str">
        <f>IF(ISERROR(VLOOKUP(J32,UAI_Etab_Org!$B$3:$C$488,2,FALSE)),"",VLOOKUP(J32,UAI_Etab_Org!$F$3:$G$488,2,FALSE))</f>
        <v/>
      </c>
      <c r="L32" s="536"/>
      <c r="M32" s="537"/>
      <c r="N32" s="538"/>
    </row>
    <row r="33" spans="1:14" ht="18" customHeight="1" x14ac:dyDescent="0.2">
      <c r="A33" s="113"/>
      <c r="B33" s="113"/>
      <c r="C33" s="113"/>
      <c r="D33" s="112"/>
      <c r="E33" s="533" t="str">
        <f>IF(ISERROR(VLOOKUP(D33,MenusR!$C$4:$D$93,2,FALSE)),"",VLOOKUP(D33,MenusR!$C$4:$D$93,2,FALSE))</f>
        <v/>
      </c>
      <c r="F33" s="229"/>
      <c r="G33" s="118"/>
      <c r="H33" s="226"/>
      <c r="I33" s="534" t="s">
        <v>1466</v>
      </c>
      <c r="J33" s="535"/>
      <c r="K33" s="536" t="str">
        <f>IF(ISERROR(VLOOKUP(J33,UAI_Etab_Org!$B$3:$C$488,2,FALSE)),"",VLOOKUP(J33,UAI_Etab_Org!$F$3:$G$488,2,FALSE))</f>
        <v/>
      </c>
      <c r="L33" s="536"/>
      <c r="M33" s="537"/>
      <c r="N33" s="538"/>
    </row>
    <row r="34" spans="1:14" ht="18" customHeight="1" x14ac:dyDescent="0.2">
      <c r="A34" s="113"/>
      <c r="B34" s="113"/>
      <c r="C34" s="113"/>
      <c r="D34" s="539"/>
      <c r="E34" s="533" t="str">
        <f>IF(ISERROR(VLOOKUP(D34,MenusR!$C$4:$D$93,2,FALSE)),"",VLOOKUP(D34,MenusR!$C$4:$D$93,2,FALSE))</f>
        <v/>
      </c>
      <c r="F34" s="229"/>
      <c r="G34" s="118"/>
      <c r="H34" s="226"/>
      <c r="I34" s="534" t="s">
        <v>1466</v>
      </c>
      <c r="J34" s="535"/>
      <c r="K34" s="536" t="str">
        <f>IF(ISERROR(VLOOKUP(J34,UAI_Etab_Org!$B$3:$C$488,2,FALSE)),"",VLOOKUP(J34,UAI_Etab_Org!$F$3:$G$488,2,FALSE))</f>
        <v/>
      </c>
      <c r="L34" s="536"/>
      <c r="M34" s="537"/>
      <c r="N34" s="538"/>
    </row>
    <row r="35" spans="1:14" ht="18" customHeight="1" x14ac:dyDescent="0.2">
      <c r="A35" s="113"/>
      <c r="B35" s="113"/>
      <c r="C35" s="113"/>
      <c r="D35" s="539"/>
      <c r="E35" s="533" t="str">
        <f>IF(ISERROR(VLOOKUP(D35,MenusR!$C$4:$D$93,2,FALSE)),"",VLOOKUP(D35,MenusR!$C$4:$D$93,2,FALSE))</f>
        <v/>
      </c>
      <c r="F35" s="229"/>
      <c r="G35" s="118"/>
      <c r="H35" s="226"/>
      <c r="I35" s="534" t="s">
        <v>1466</v>
      </c>
      <c r="J35" s="535"/>
      <c r="K35" s="536" t="str">
        <f>IF(ISERROR(VLOOKUP(J35,UAI_Etab_Org!$B$3:$C$488,2,FALSE)),"",VLOOKUP(J35,UAI_Etab_Org!$F$3:$G$488,2,FALSE))</f>
        <v/>
      </c>
      <c r="L35" s="536"/>
      <c r="M35" s="537"/>
      <c r="N35" s="538"/>
    </row>
    <row r="36" spans="1:14" ht="18" customHeight="1" x14ac:dyDescent="0.2">
      <c r="A36" s="113"/>
      <c r="B36" s="113"/>
      <c r="C36" s="113"/>
      <c r="D36" s="539"/>
      <c r="E36" s="533" t="str">
        <f>IF(ISERROR(VLOOKUP(D36,MenusR!$C$4:$D$93,2,FALSE)),"",VLOOKUP(D36,MenusR!$C$4:$D$93,2,FALSE))</f>
        <v/>
      </c>
      <c r="F36" s="229"/>
      <c r="G36" s="118"/>
      <c r="H36" s="226"/>
      <c r="I36" s="534" t="s">
        <v>1466</v>
      </c>
      <c r="J36" s="535"/>
      <c r="K36" s="536" t="str">
        <f>IF(ISERROR(VLOOKUP(J36,UAI_Etab_Org!$B$3:$C$488,2,FALSE)),"",VLOOKUP(J36,UAI_Etab_Org!$F$3:$G$488,2,FALSE))</f>
        <v/>
      </c>
      <c r="L36" s="536"/>
      <c r="M36" s="537"/>
      <c r="N36" s="538"/>
    </row>
    <row r="37" spans="1:14" ht="18" customHeight="1" x14ac:dyDescent="0.2">
      <c r="A37" s="113"/>
      <c r="B37" s="113"/>
      <c r="C37" s="113"/>
      <c r="D37" s="539"/>
      <c r="E37" s="533" t="str">
        <f>IF(ISERROR(VLOOKUP(D37,MenusR!$C$4:$D$93,2,FALSE)),"",VLOOKUP(D37,MenusR!$C$4:$D$93,2,FALSE))</f>
        <v/>
      </c>
      <c r="F37" s="229"/>
      <c r="G37" s="118"/>
      <c r="H37" s="226"/>
      <c r="I37" s="534" t="s">
        <v>1466</v>
      </c>
      <c r="J37" s="535"/>
      <c r="K37" s="536" t="str">
        <f>IF(ISERROR(VLOOKUP(J37,UAI_Etab_Org!$B$3:$C$488,2,FALSE)),"",VLOOKUP(J37,UAI_Etab_Org!$F$3:$G$488,2,FALSE))</f>
        <v/>
      </c>
      <c r="L37" s="536"/>
      <c r="M37" s="537"/>
      <c r="N37" s="538"/>
    </row>
    <row r="38" spans="1:14" ht="20.25" customHeight="1" x14ac:dyDescent="0.2">
      <c r="A38" s="472" t="s">
        <v>2277</v>
      </c>
      <c r="B38" s="403"/>
      <c r="C38" s="403"/>
      <c r="D38" s="540"/>
      <c r="E38" s="403"/>
      <c r="F38" s="404"/>
      <c r="G38" s="541"/>
      <c r="H38" s="542"/>
      <c r="I38" s="542"/>
      <c r="J38" s="403"/>
      <c r="K38" s="403"/>
      <c r="L38" s="405"/>
      <c r="M38" s="405"/>
      <c r="N38" s="405"/>
    </row>
    <row r="39" spans="1:14" s="192" customFormat="1" x14ac:dyDescent="0.2">
      <c r="A39" s="399"/>
      <c r="B39" s="406"/>
      <c r="C39" s="399"/>
      <c r="D39" s="190"/>
      <c r="E39" s="190"/>
      <c r="F39" s="407"/>
      <c r="G39" s="190"/>
      <c r="H39" s="406"/>
      <c r="I39" s="543"/>
      <c r="J39" s="406"/>
      <c r="K39" s="406"/>
      <c r="L39" s="191"/>
      <c r="M39" s="191"/>
      <c r="N39" s="408"/>
    </row>
    <row r="40" spans="1:14" s="192" customFormat="1" x14ac:dyDescent="0.2">
      <c r="A40" s="481" t="s">
        <v>2283</v>
      </c>
      <c r="B40" s="406"/>
      <c r="C40" s="399"/>
      <c r="D40" s="190"/>
      <c r="E40" s="190"/>
      <c r="F40" s="407"/>
      <c r="G40" s="190"/>
      <c r="H40" s="406"/>
      <c r="I40" s="543"/>
      <c r="J40" s="406"/>
      <c r="K40" s="406"/>
      <c r="L40" s="191"/>
      <c r="M40" s="191"/>
      <c r="N40" s="408"/>
    </row>
    <row r="41" spans="1:14" s="192" customFormat="1" x14ac:dyDescent="0.2">
      <c r="A41" s="481"/>
      <c r="B41" s="406"/>
      <c r="C41" s="399"/>
      <c r="D41" s="190"/>
      <c r="E41" s="190"/>
      <c r="F41" s="407"/>
      <c r="G41" s="190"/>
      <c r="H41" s="406"/>
      <c r="I41" s="543"/>
      <c r="J41" s="406"/>
      <c r="K41" s="406"/>
      <c r="L41" s="191"/>
      <c r="M41" s="191"/>
      <c r="N41" s="408"/>
    </row>
    <row r="42" spans="1:14" s="192" customFormat="1" x14ac:dyDescent="0.2">
      <c r="A42" s="481" t="s">
        <v>2284</v>
      </c>
      <c r="B42" s="406"/>
      <c r="C42" s="399"/>
      <c r="D42" s="190"/>
      <c r="E42" s="190"/>
      <c r="F42" s="407"/>
      <c r="G42" s="190"/>
      <c r="H42" s="406"/>
      <c r="I42" s="543"/>
      <c r="J42" s="406"/>
      <c r="K42" s="406"/>
      <c r="L42" s="191"/>
      <c r="M42" s="191"/>
      <c r="N42" s="408"/>
    </row>
    <row r="43" spans="1:14" s="192" customFormat="1" x14ac:dyDescent="0.2">
      <c r="A43" s="196"/>
      <c r="B43" s="406"/>
      <c r="C43" s="399"/>
      <c r="D43" s="190"/>
      <c r="E43" s="190"/>
      <c r="F43" s="407"/>
      <c r="G43" s="190"/>
      <c r="H43" s="406"/>
      <c r="I43" s="543"/>
      <c r="J43" s="406"/>
      <c r="K43" s="406"/>
      <c r="L43" s="191"/>
      <c r="M43" s="191"/>
      <c r="N43" s="408"/>
    </row>
    <row r="44" spans="1:14" s="192" customFormat="1" ht="17.25" customHeight="1" x14ac:dyDescent="0.2">
      <c r="A44" s="191" t="s">
        <v>2235</v>
      </c>
      <c r="B44" s="406"/>
      <c r="C44" s="191"/>
      <c r="D44" s="191"/>
      <c r="E44" s="191"/>
      <c r="F44" s="407"/>
      <c r="G44" s="191"/>
      <c r="H44" s="406"/>
      <c r="I44" s="543"/>
      <c r="J44" s="406"/>
      <c r="K44" s="406"/>
      <c r="L44" s="191"/>
      <c r="M44" s="191"/>
      <c r="N44" s="408"/>
    </row>
    <row r="45" spans="1:14" s="196" customFormat="1" ht="17.25" customHeight="1" x14ac:dyDescent="0.2">
      <c r="A45" s="191" t="s">
        <v>2210</v>
      </c>
      <c r="B45" s="544"/>
      <c r="C45" s="191"/>
      <c r="D45" s="191"/>
      <c r="E45" s="191"/>
      <c r="F45" s="183"/>
      <c r="G45" s="191"/>
      <c r="H45" s="544"/>
      <c r="I45" s="544"/>
      <c r="J45" s="544"/>
      <c r="K45" s="544"/>
      <c r="L45" s="191"/>
      <c r="M45" s="191"/>
      <c r="N45" s="398"/>
    </row>
    <row r="46" spans="1:14" s="196" customFormat="1" ht="15" customHeight="1" x14ac:dyDescent="0.2">
      <c r="A46" s="545" t="s">
        <v>2345</v>
      </c>
      <c r="B46" s="544"/>
      <c r="C46" s="191"/>
      <c r="D46" s="191"/>
      <c r="E46" s="191"/>
      <c r="F46" s="183"/>
      <c r="G46" s="191"/>
      <c r="H46" s="544"/>
      <c r="I46" s="544"/>
      <c r="J46" s="544"/>
      <c r="K46" s="544"/>
      <c r="L46" s="191"/>
      <c r="M46" s="191"/>
      <c r="N46" s="398"/>
    </row>
    <row r="47" spans="1:14" ht="17.25" customHeight="1" x14ac:dyDescent="0.2">
      <c r="A47" s="191" t="s">
        <v>2338</v>
      </c>
      <c r="B47" s="191"/>
      <c r="C47" s="191"/>
      <c r="D47" s="191"/>
      <c r="E47" s="191"/>
      <c r="F47" s="183"/>
      <c r="G47" s="191"/>
      <c r="H47" s="191"/>
      <c r="I47" s="191"/>
      <c r="J47" s="191"/>
      <c r="K47" s="191"/>
      <c r="L47" s="191"/>
      <c r="M47" s="191"/>
      <c r="N47" s="398"/>
    </row>
    <row r="48" spans="1:14" ht="15" customHeight="1" x14ac:dyDescent="0.2">
      <c r="A48" s="545" t="s">
        <v>2343</v>
      </c>
      <c r="B48" s="191"/>
      <c r="C48" s="191"/>
      <c r="D48" s="191"/>
      <c r="E48" s="191"/>
      <c r="F48" s="183"/>
      <c r="G48" s="191"/>
      <c r="H48" s="191"/>
      <c r="I48" s="191"/>
      <c r="J48" s="191"/>
      <c r="K48" s="191"/>
      <c r="L48" s="191"/>
      <c r="M48" s="191"/>
      <c r="N48" s="398"/>
    </row>
    <row r="49" spans="1:14" ht="17.25" customHeight="1" x14ac:dyDescent="0.2">
      <c r="A49" s="191" t="s">
        <v>2264</v>
      </c>
      <c r="B49" s="191"/>
      <c r="C49" s="191"/>
      <c r="D49" s="191"/>
      <c r="E49" s="191"/>
      <c r="F49" s="183"/>
      <c r="G49" s="191"/>
      <c r="H49" s="191"/>
      <c r="I49" s="191"/>
      <c r="J49" s="191"/>
      <c r="K49" s="191"/>
      <c r="L49" s="191"/>
      <c r="M49" s="191"/>
      <c r="N49" s="398"/>
    </row>
    <row r="50" spans="1:14" ht="17.25" customHeight="1" x14ac:dyDescent="0.2">
      <c r="A50" s="191" t="s">
        <v>2231</v>
      </c>
      <c r="B50" s="191"/>
      <c r="C50" s="191"/>
      <c r="D50" s="191"/>
      <c r="E50" s="191"/>
      <c r="F50" s="183"/>
      <c r="G50" s="191"/>
      <c r="H50" s="191"/>
      <c r="I50" s="191"/>
      <c r="J50" s="191"/>
      <c r="K50" s="191"/>
      <c r="L50" s="191"/>
      <c r="M50" s="191"/>
      <c r="N50" s="398"/>
    </row>
    <row r="51" spans="1:14" ht="17.25" customHeight="1" x14ac:dyDescent="0.2">
      <c r="A51" s="191" t="s">
        <v>2211</v>
      </c>
      <c r="B51" s="191"/>
      <c r="C51" s="191"/>
      <c r="D51" s="191"/>
      <c r="E51" s="191"/>
      <c r="F51" s="183"/>
      <c r="G51" s="191"/>
      <c r="H51" s="191"/>
      <c r="I51" s="191"/>
      <c r="J51" s="191"/>
      <c r="K51" s="191"/>
      <c r="L51" s="191"/>
      <c r="M51" s="191"/>
      <c r="N51" s="398"/>
    </row>
    <row r="52" spans="1:14" ht="15" customHeight="1" x14ac:dyDescent="0.2">
      <c r="A52" s="545" t="s">
        <v>2344</v>
      </c>
      <c r="B52" s="191"/>
      <c r="C52" s="191"/>
      <c r="D52" s="191"/>
      <c r="E52" s="191"/>
      <c r="F52" s="183"/>
      <c r="G52" s="191"/>
      <c r="H52" s="191"/>
      <c r="I52" s="191"/>
      <c r="J52" s="191"/>
      <c r="K52" s="191"/>
      <c r="L52" s="191"/>
      <c r="M52" s="191"/>
      <c r="N52" s="398"/>
    </row>
    <row r="53" spans="1:14" ht="17.25" customHeight="1" x14ac:dyDescent="0.2">
      <c r="A53" s="191" t="s">
        <v>2212</v>
      </c>
      <c r="B53" s="191"/>
      <c r="C53" s="191"/>
      <c r="D53" s="191"/>
      <c r="E53" s="191"/>
      <c r="F53" s="183"/>
      <c r="G53" s="191"/>
      <c r="H53" s="191"/>
      <c r="I53" s="191"/>
      <c r="J53" s="191"/>
      <c r="K53" s="191"/>
      <c r="L53" s="191"/>
      <c r="M53" s="191"/>
      <c r="N53" s="398"/>
    </row>
    <row r="54" spans="1:14" ht="15" customHeight="1" x14ac:dyDescent="0.2">
      <c r="A54" s="545" t="s">
        <v>2341</v>
      </c>
      <c r="B54" s="191"/>
      <c r="C54" s="191"/>
      <c r="D54" s="191"/>
      <c r="E54" s="191"/>
      <c r="F54" s="183"/>
      <c r="G54" s="191"/>
      <c r="H54" s="191"/>
      <c r="I54" s="191"/>
      <c r="J54" s="191"/>
      <c r="K54" s="191"/>
      <c r="L54" s="191"/>
      <c r="M54" s="191"/>
      <c r="N54" s="398"/>
    </row>
    <row r="55" spans="1:14" ht="15" customHeight="1" x14ac:dyDescent="0.2">
      <c r="A55" s="545" t="s">
        <v>2342</v>
      </c>
      <c r="B55" s="191"/>
      <c r="C55" s="191"/>
      <c r="D55" s="191"/>
      <c r="E55" s="191"/>
      <c r="F55" s="183"/>
      <c r="G55" s="191"/>
      <c r="H55" s="191"/>
      <c r="I55" s="191"/>
      <c r="J55" s="191"/>
      <c r="K55" s="191"/>
      <c r="L55" s="191"/>
      <c r="M55" s="191"/>
      <c r="N55" s="398"/>
    </row>
    <row r="56" spans="1:14" ht="17.25" customHeight="1" x14ac:dyDescent="0.2">
      <c r="A56" s="191" t="s">
        <v>2339</v>
      </c>
      <c r="B56" s="191"/>
      <c r="C56" s="191"/>
      <c r="D56" s="191"/>
      <c r="E56" s="191"/>
      <c r="F56" s="183"/>
      <c r="G56" s="191"/>
      <c r="H56" s="191"/>
      <c r="I56" s="191"/>
      <c r="J56" s="191"/>
      <c r="K56" s="191"/>
      <c r="L56" s="191"/>
      <c r="M56" s="191"/>
      <c r="N56" s="398"/>
    </row>
    <row r="57" spans="1:14" ht="17.25" customHeight="1" x14ac:dyDescent="0.2">
      <c r="A57" s="191" t="s">
        <v>2340</v>
      </c>
      <c r="B57" s="191"/>
      <c r="C57" s="191"/>
      <c r="D57" s="191"/>
      <c r="E57" s="191"/>
      <c r="F57" s="183"/>
      <c r="G57" s="191"/>
      <c r="H57" s="191"/>
      <c r="I57" s="191"/>
      <c r="J57" s="191"/>
      <c r="K57" s="191"/>
      <c r="L57" s="191"/>
      <c r="M57" s="191"/>
      <c r="N57" s="398"/>
    </row>
    <row r="58" spans="1:14" x14ac:dyDescent="0.2">
      <c r="F58" s="185"/>
      <c r="N58" s="409"/>
    </row>
    <row r="59" spans="1:14" x14ac:dyDescent="0.2">
      <c r="F59" s="299"/>
      <c r="L59" s="299"/>
      <c r="M59" s="299"/>
      <c r="N59" s="193"/>
    </row>
    <row r="60" spans="1:14" x14ac:dyDescent="0.2">
      <c r="F60" s="299"/>
      <c r="L60" s="299"/>
      <c r="M60" s="299"/>
      <c r="N60" s="193"/>
    </row>
    <row r="61" spans="1:14" x14ac:dyDescent="0.2">
      <c r="F61" s="299"/>
      <c r="L61" s="299"/>
      <c r="M61" s="299"/>
      <c r="N61" s="193"/>
    </row>
    <row r="62" spans="1:14" x14ac:dyDescent="0.2">
      <c r="F62" s="299"/>
      <c r="L62" s="299"/>
      <c r="M62" s="299"/>
      <c r="N62" s="193"/>
    </row>
    <row r="63" spans="1:14" x14ac:dyDescent="0.2">
      <c r="F63" s="299"/>
      <c r="L63" s="185"/>
      <c r="M63" s="185"/>
    </row>
    <row r="64" spans="1:14" x14ac:dyDescent="0.2">
      <c r="F64" s="410"/>
      <c r="L64" s="185"/>
      <c r="M64" s="185"/>
    </row>
  </sheetData>
  <sheetProtection password="C90B" sheet="1" objects="1" scenarios="1" formatCells="0" formatColumns="0" formatRows="0" insertRows="0" sort="0"/>
  <dataValidations count="3">
    <dataValidation type="list" allowBlank="1" showInputMessage="1" showErrorMessage="1" errorTitle="Information non valide" error="Merci d'effacer votre saisie et de sélectionner une modalité dans la liste." sqref="C17:C37">
      <formula1>hf</formula1>
    </dataValidation>
    <dataValidation type="list" showInputMessage="1" showErrorMessage="1" sqref="C38 E38">
      <formula1>H_F</formula1>
    </dataValidation>
    <dataValidation type="list" allowBlank="1" showInputMessage="1" showErrorMessage="1" sqref="G38">
      <formula1>gradesEC</formula1>
    </dataValidation>
  </dataValidations>
  <printOptions horizontalCentered="1" verticalCentered="1"/>
  <pageMargins left="0.19685039370078741" right="0.19685039370078741" top="0.39370078740157483" bottom="0.59055118110236227" header="0.19685039370078741" footer="0.19685039370078741"/>
  <pageSetup paperSize="8" scale="71" orientation="landscape" r:id="rId1"/>
  <headerFooter>
    <oddHeader>&amp;R&amp;"Trebuchet MS,Italique"&amp;9Département d'évaluation de la recherche</oddHeader>
    <oddFooter>&amp;L&amp;"Trebuchet MS,Italique"&amp;9Vague B : campagne d'évaluation 2020-2021 - novembre 2019&amp;C&amp;"Trebuchet MS,Normal"&amp;8&amp;K000000Page &amp;P/&amp;N&amp;R&amp;"Trebuchet MS,Italique"&amp;9&amp;K000000&amp;A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MenusR!$C$4:$C$93</xm:f>
          </x14:formula1>
          <xm:sqref>D17:D37</xm:sqref>
        </x14:dataValidation>
        <x14:dataValidation type="list" allowBlank="1" showInputMessage="1" showErrorMessage="1" errorTitle="Information non valide" error="Merci d'effacer votre saisie et de sélectionner une modalité dans la liste.">
          <x14:formula1>
            <xm:f>MenusR!$H$28:$H$94</xm:f>
          </x14:formula1>
          <xm:sqref>H17:H37</xm:sqref>
        </x14:dataValidation>
        <x14:dataValidation type="list" allowBlank="1">
          <x14:formula1>
            <xm:f>UAI_Etab_Org!$B$4:$B$488</xm:f>
          </x14:formula1>
          <xm:sqref>J17:J37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3" tint="0.79998168889431442"/>
    <pageSetUpPr fitToPage="1"/>
  </sheetPr>
  <dimension ref="A1:M57"/>
  <sheetViews>
    <sheetView topLeftCell="A13" zoomScaleNormal="100" workbookViewId="0">
      <selection activeCell="K13" sqref="K13"/>
    </sheetView>
  </sheetViews>
  <sheetFormatPr baseColWidth="10" defaultColWidth="11.42578125" defaultRowHeight="13.5" x14ac:dyDescent="0.2"/>
  <cols>
    <col min="1" max="1" width="25.7109375" style="193" customWidth="1"/>
    <col min="2" max="2" width="17.7109375" style="193" customWidth="1"/>
    <col min="3" max="3" width="9.28515625" style="193" customWidth="1"/>
    <col min="4" max="4" width="15.7109375" style="193" customWidth="1"/>
    <col min="5" max="5" width="15.7109375" style="299" customWidth="1"/>
    <col min="6" max="7" width="25.7109375" style="299" customWidth="1"/>
    <col min="8" max="12" width="15.28515625" style="193" customWidth="1"/>
    <col min="13" max="16384" width="11.42578125" style="193"/>
  </cols>
  <sheetData>
    <row r="1" spans="1:13" s="185" customFormat="1" ht="13.5" customHeight="1" x14ac:dyDescent="0.2">
      <c r="A1" s="183"/>
      <c r="B1" s="183"/>
      <c r="C1" s="559"/>
      <c r="D1" s="559"/>
      <c r="E1" s="559"/>
      <c r="F1" s="559"/>
      <c r="G1" s="559"/>
      <c r="H1" s="559"/>
      <c r="I1" s="559"/>
      <c r="J1" s="411"/>
      <c r="K1" s="183"/>
      <c r="L1" s="183"/>
    </row>
    <row r="2" spans="1:13" s="185" customFormat="1" ht="13.5" customHeight="1" x14ac:dyDescent="0.2">
      <c r="A2" s="183"/>
      <c r="B2" s="183"/>
      <c r="C2" s="559"/>
      <c r="D2" s="559"/>
      <c r="E2" s="559"/>
      <c r="F2" s="559"/>
      <c r="G2" s="559"/>
      <c r="H2" s="559"/>
      <c r="I2" s="559"/>
      <c r="J2" s="411"/>
      <c r="K2" s="183"/>
      <c r="L2" s="183"/>
    </row>
    <row r="3" spans="1:13" s="189" customFormat="1" ht="13.5" customHeight="1" x14ac:dyDescent="0.2">
      <c r="B3" s="187"/>
      <c r="C3" s="187"/>
      <c r="D3" s="187"/>
      <c r="E3" s="382"/>
      <c r="F3" s="382"/>
      <c r="G3" s="382"/>
      <c r="H3" s="382"/>
      <c r="I3" s="382"/>
      <c r="J3" s="382"/>
      <c r="K3" s="382"/>
      <c r="L3" s="382"/>
    </row>
    <row r="4" spans="1:13" s="189" customFormat="1" ht="13.5" customHeight="1" x14ac:dyDescent="0.2">
      <c r="A4" s="186"/>
      <c r="B4" s="187"/>
      <c r="C4" s="187"/>
      <c r="D4" s="187"/>
      <c r="E4" s="382"/>
      <c r="F4" s="382"/>
      <c r="G4" s="382"/>
      <c r="H4" s="382"/>
      <c r="I4" s="382"/>
      <c r="J4" s="382"/>
      <c r="K4" s="382"/>
      <c r="L4" s="382"/>
    </row>
    <row r="5" spans="1:13" s="189" customFormat="1" ht="13.5" customHeight="1" x14ac:dyDescent="0.2">
      <c r="A5" s="186"/>
      <c r="B5" s="187"/>
      <c r="C5" s="187"/>
      <c r="D5" s="187"/>
      <c r="E5" s="382"/>
      <c r="F5" s="382"/>
      <c r="G5" s="382"/>
      <c r="H5" s="382"/>
      <c r="I5" s="382"/>
      <c r="J5" s="382"/>
      <c r="K5" s="382"/>
      <c r="L5" s="382"/>
    </row>
    <row r="6" spans="1:13" s="189" customFormat="1" ht="13.5" customHeight="1" x14ac:dyDescent="0.2">
      <c r="A6" s="186"/>
      <c r="B6" s="187"/>
      <c r="C6" s="187"/>
      <c r="D6" s="187"/>
      <c r="E6" s="382"/>
      <c r="F6" s="382"/>
      <c r="G6" s="382"/>
      <c r="H6" s="382"/>
      <c r="I6" s="382"/>
      <c r="J6" s="382"/>
      <c r="K6" s="382"/>
      <c r="L6" s="382"/>
    </row>
    <row r="7" spans="1:13" s="189" customFormat="1" ht="13.5" customHeight="1" x14ac:dyDescent="0.2">
      <c r="A7" s="186"/>
      <c r="B7" s="187"/>
      <c r="C7" s="187"/>
      <c r="D7" s="187"/>
      <c r="E7" s="382"/>
      <c r="F7" s="382"/>
      <c r="G7" s="382"/>
      <c r="H7" s="382"/>
      <c r="I7" s="382"/>
      <c r="J7" s="382"/>
      <c r="K7" s="382"/>
      <c r="L7" s="382"/>
    </row>
    <row r="8" spans="1:13" s="189" customFormat="1" ht="13.5" customHeight="1" x14ac:dyDescent="0.2">
      <c r="A8" s="186"/>
      <c r="B8" s="187"/>
      <c r="C8" s="187"/>
      <c r="D8" s="187"/>
      <c r="E8" s="382"/>
      <c r="F8" s="382"/>
      <c r="G8" s="382"/>
      <c r="H8" s="382"/>
      <c r="I8" s="382"/>
      <c r="J8" s="382"/>
      <c r="K8" s="382"/>
      <c r="L8" s="382"/>
    </row>
    <row r="9" spans="1:13" s="189" customFormat="1" ht="13.5" customHeight="1" x14ac:dyDescent="0.2">
      <c r="A9" s="186"/>
      <c r="B9" s="187"/>
      <c r="C9" s="187"/>
      <c r="D9" s="187"/>
      <c r="E9" s="382"/>
      <c r="F9" s="382"/>
      <c r="G9" s="382"/>
      <c r="H9" s="382"/>
      <c r="I9" s="382"/>
      <c r="J9" s="382"/>
      <c r="K9" s="382"/>
      <c r="L9" s="382"/>
    </row>
    <row r="10" spans="1:13" s="189" customFormat="1" ht="18" customHeight="1" x14ac:dyDescent="0.2">
      <c r="A10" s="186"/>
      <c r="B10" s="187"/>
      <c r="C10" s="187"/>
      <c r="D10" s="187"/>
      <c r="E10" s="382"/>
      <c r="F10" s="382"/>
      <c r="G10" s="382"/>
      <c r="H10" s="382"/>
      <c r="I10" s="382"/>
      <c r="J10" s="382"/>
      <c r="K10" s="382"/>
      <c r="L10" s="382"/>
    </row>
    <row r="11" spans="1:13" s="189" customFormat="1" ht="18" customHeight="1" x14ac:dyDescent="0.2">
      <c r="A11" s="186" t="s">
        <v>2305</v>
      </c>
      <c r="B11" s="187"/>
      <c r="C11" s="187"/>
      <c r="D11" s="187"/>
      <c r="E11" s="382"/>
      <c r="F11" s="382"/>
      <c r="G11" s="382"/>
      <c r="H11" s="382"/>
      <c r="I11" s="382"/>
      <c r="J11" s="382"/>
      <c r="K11" s="382"/>
      <c r="L11" s="382"/>
    </row>
    <row r="12" spans="1:13" s="189" customFormat="1" ht="18" customHeight="1" x14ac:dyDescent="0.2">
      <c r="A12" s="186"/>
      <c r="B12" s="187"/>
      <c r="C12" s="187"/>
      <c r="D12" s="187"/>
      <c r="E12" s="382"/>
      <c r="F12" s="382"/>
      <c r="G12" s="382"/>
      <c r="H12" s="382"/>
      <c r="I12" s="382"/>
      <c r="J12" s="382"/>
      <c r="K12" s="382"/>
      <c r="L12" s="382"/>
    </row>
    <row r="13" spans="1:13" s="401" customFormat="1" ht="13.5" customHeight="1" x14ac:dyDescent="0.2">
      <c r="A13" s="471" t="s">
        <v>2239</v>
      </c>
      <c r="B13" s="399"/>
      <c r="C13" s="399"/>
      <c r="D13" s="400"/>
      <c r="E13" s="399"/>
      <c r="F13" s="399"/>
      <c r="G13" s="399"/>
      <c r="H13" s="399"/>
      <c r="I13" s="399"/>
      <c r="J13" s="399"/>
      <c r="K13" s="399"/>
      <c r="L13" s="399"/>
    </row>
    <row r="14" spans="1:13" ht="18" customHeight="1" x14ac:dyDescent="0.2">
      <c r="A14" s="191"/>
      <c r="B14" s="191"/>
      <c r="C14" s="191"/>
      <c r="D14" s="398"/>
      <c r="E14" s="191"/>
      <c r="F14" s="191"/>
      <c r="G14" s="191"/>
      <c r="H14" s="191"/>
      <c r="I14" s="191"/>
      <c r="J14" s="191"/>
      <c r="K14" s="191"/>
      <c r="L14" s="191"/>
    </row>
    <row r="15" spans="1:13" ht="93" customHeight="1" x14ac:dyDescent="0.2">
      <c r="A15" s="402" t="s">
        <v>7</v>
      </c>
      <c r="B15" s="297" t="s">
        <v>8</v>
      </c>
      <c r="C15" s="297" t="s">
        <v>2203</v>
      </c>
      <c r="D15" s="297" t="s">
        <v>2232</v>
      </c>
      <c r="E15" s="297" t="s">
        <v>2233</v>
      </c>
      <c r="F15" s="297" t="s">
        <v>2036</v>
      </c>
      <c r="G15" s="297" t="s">
        <v>2037</v>
      </c>
      <c r="H15" s="297" t="s">
        <v>2201</v>
      </c>
      <c r="I15" s="445" t="s">
        <v>2347</v>
      </c>
      <c r="J15" s="297" t="s">
        <v>2038</v>
      </c>
      <c r="K15" s="297" t="s">
        <v>2349</v>
      </c>
      <c r="L15" s="297" t="s">
        <v>2350</v>
      </c>
    </row>
    <row r="16" spans="1:13" ht="18" customHeight="1" x14ac:dyDescent="0.2">
      <c r="A16" s="113"/>
      <c r="B16" s="113"/>
      <c r="C16" s="113"/>
      <c r="D16" s="229"/>
      <c r="E16" s="114"/>
      <c r="F16" s="113"/>
      <c r="G16" s="113"/>
      <c r="H16" s="118"/>
      <c r="I16" s="118"/>
      <c r="J16" s="436">
        <f>DATEDIF(H16,I16,"m")</f>
        <v>0</v>
      </c>
      <c r="K16" s="227"/>
      <c r="L16" s="114"/>
      <c r="M16" s="435"/>
    </row>
    <row r="17" spans="1:13" ht="18" customHeight="1" x14ac:dyDescent="0.2">
      <c r="A17" s="113"/>
      <c r="B17" s="113"/>
      <c r="C17" s="113"/>
      <c r="D17" s="229"/>
      <c r="E17" s="114"/>
      <c r="F17" s="113"/>
      <c r="G17" s="113"/>
      <c r="H17" s="118"/>
      <c r="I17" s="118"/>
      <c r="J17" s="436">
        <f t="shared" ref="J17:J36" si="0">DATEDIF(H17,I17,"m")</f>
        <v>0</v>
      </c>
      <c r="K17" s="227"/>
      <c r="L17" s="114"/>
      <c r="M17" s="435"/>
    </row>
    <row r="18" spans="1:13" ht="18" customHeight="1" x14ac:dyDescent="0.2">
      <c r="A18" s="113"/>
      <c r="B18" s="113"/>
      <c r="C18" s="113"/>
      <c r="D18" s="229"/>
      <c r="E18" s="114"/>
      <c r="F18" s="113"/>
      <c r="G18" s="113"/>
      <c r="H18" s="118"/>
      <c r="I18" s="118"/>
      <c r="J18" s="436">
        <f t="shared" si="0"/>
        <v>0</v>
      </c>
      <c r="K18" s="227"/>
      <c r="L18" s="114"/>
      <c r="M18" s="435"/>
    </row>
    <row r="19" spans="1:13" ht="18" customHeight="1" x14ac:dyDescent="0.2">
      <c r="A19" s="113"/>
      <c r="B19" s="113"/>
      <c r="C19" s="113"/>
      <c r="D19" s="229"/>
      <c r="E19" s="114"/>
      <c r="F19" s="113"/>
      <c r="G19" s="113"/>
      <c r="H19" s="118"/>
      <c r="I19" s="118"/>
      <c r="J19" s="436">
        <f t="shared" si="0"/>
        <v>0</v>
      </c>
      <c r="K19" s="227"/>
      <c r="L19" s="114"/>
      <c r="M19" s="435"/>
    </row>
    <row r="20" spans="1:13" ht="18" customHeight="1" x14ac:dyDescent="0.2">
      <c r="A20" s="113"/>
      <c r="B20" s="113"/>
      <c r="C20" s="113"/>
      <c r="D20" s="229"/>
      <c r="E20" s="114"/>
      <c r="F20" s="113"/>
      <c r="G20" s="113"/>
      <c r="H20" s="118"/>
      <c r="I20" s="118"/>
      <c r="J20" s="436">
        <f t="shared" si="0"/>
        <v>0</v>
      </c>
      <c r="K20" s="227"/>
      <c r="L20" s="114"/>
      <c r="M20" s="435"/>
    </row>
    <row r="21" spans="1:13" ht="18" customHeight="1" x14ac:dyDescent="0.2">
      <c r="A21" s="113"/>
      <c r="B21" s="113"/>
      <c r="C21" s="113"/>
      <c r="D21" s="229"/>
      <c r="E21" s="114"/>
      <c r="F21" s="113"/>
      <c r="G21" s="113"/>
      <c r="H21" s="118"/>
      <c r="I21" s="118"/>
      <c r="J21" s="436">
        <f t="shared" si="0"/>
        <v>0</v>
      </c>
      <c r="K21" s="227"/>
      <c r="L21" s="114"/>
      <c r="M21" s="435"/>
    </row>
    <row r="22" spans="1:13" ht="18" customHeight="1" x14ac:dyDescent="0.2">
      <c r="A22" s="113"/>
      <c r="B22" s="113"/>
      <c r="C22" s="113"/>
      <c r="D22" s="229"/>
      <c r="E22" s="114"/>
      <c r="F22" s="113"/>
      <c r="G22" s="113"/>
      <c r="H22" s="118"/>
      <c r="I22" s="118"/>
      <c r="J22" s="436">
        <f t="shared" si="0"/>
        <v>0</v>
      </c>
      <c r="K22" s="227"/>
      <c r="L22" s="114"/>
      <c r="M22" s="435"/>
    </row>
    <row r="23" spans="1:13" ht="18" customHeight="1" x14ac:dyDescent="0.2">
      <c r="A23" s="113"/>
      <c r="B23" s="113"/>
      <c r="C23" s="113"/>
      <c r="D23" s="229"/>
      <c r="E23" s="114"/>
      <c r="F23" s="113"/>
      <c r="G23" s="113"/>
      <c r="H23" s="118"/>
      <c r="I23" s="118"/>
      <c r="J23" s="436">
        <f t="shared" si="0"/>
        <v>0</v>
      </c>
      <c r="K23" s="227"/>
      <c r="L23" s="114"/>
      <c r="M23" s="435"/>
    </row>
    <row r="24" spans="1:13" ht="18" customHeight="1" x14ac:dyDescent="0.2">
      <c r="A24" s="113"/>
      <c r="B24" s="113"/>
      <c r="C24" s="113"/>
      <c r="D24" s="229"/>
      <c r="E24" s="114"/>
      <c r="F24" s="113"/>
      <c r="G24" s="113"/>
      <c r="H24" s="118"/>
      <c r="I24" s="118"/>
      <c r="J24" s="436">
        <f t="shared" si="0"/>
        <v>0</v>
      </c>
      <c r="K24" s="227"/>
      <c r="L24" s="114"/>
      <c r="M24" s="435"/>
    </row>
    <row r="25" spans="1:13" ht="18" customHeight="1" x14ac:dyDescent="0.2">
      <c r="A25" s="113"/>
      <c r="B25" s="113"/>
      <c r="C25" s="113"/>
      <c r="D25" s="229"/>
      <c r="E25" s="114"/>
      <c r="F25" s="113"/>
      <c r="G25" s="113"/>
      <c r="H25" s="118"/>
      <c r="I25" s="118"/>
      <c r="J25" s="436">
        <f t="shared" si="0"/>
        <v>0</v>
      </c>
      <c r="K25" s="227"/>
      <c r="L25" s="114"/>
      <c r="M25" s="435"/>
    </row>
    <row r="26" spans="1:13" ht="18" customHeight="1" x14ac:dyDescent="0.2">
      <c r="A26" s="113"/>
      <c r="B26" s="113"/>
      <c r="C26" s="113"/>
      <c r="D26" s="229"/>
      <c r="E26" s="114"/>
      <c r="F26" s="113"/>
      <c r="G26" s="113"/>
      <c r="H26" s="118"/>
      <c r="I26" s="118"/>
      <c r="J26" s="436">
        <f t="shared" si="0"/>
        <v>0</v>
      </c>
      <c r="K26" s="227"/>
      <c r="L26" s="114"/>
      <c r="M26" s="435"/>
    </row>
    <row r="27" spans="1:13" ht="18" customHeight="1" x14ac:dyDescent="0.2">
      <c r="A27" s="113"/>
      <c r="B27" s="113"/>
      <c r="C27" s="113"/>
      <c r="D27" s="229"/>
      <c r="E27" s="114"/>
      <c r="F27" s="113"/>
      <c r="G27" s="113"/>
      <c r="H27" s="118"/>
      <c r="I27" s="118"/>
      <c r="J27" s="436">
        <f t="shared" si="0"/>
        <v>0</v>
      </c>
      <c r="K27" s="227"/>
      <c r="L27" s="114"/>
      <c r="M27" s="435"/>
    </row>
    <row r="28" spans="1:13" ht="18" customHeight="1" x14ac:dyDescent="0.2">
      <c r="A28" s="113"/>
      <c r="B28" s="113"/>
      <c r="C28" s="113"/>
      <c r="D28" s="229"/>
      <c r="E28" s="114"/>
      <c r="F28" s="113"/>
      <c r="G28" s="113"/>
      <c r="H28" s="118"/>
      <c r="I28" s="118"/>
      <c r="J28" s="436">
        <f t="shared" si="0"/>
        <v>0</v>
      </c>
      <c r="K28" s="227"/>
      <c r="L28" s="114"/>
      <c r="M28" s="435"/>
    </row>
    <row r="29" spans="1:13" ht="18" customHeight="1" x14ac:dyDescent="0.2">
      <c r="A29" s="113"/>
      <c r="B29" s="113"/>
      <c r="C29" s="113"/>
      <c r="D29" s="229"/>
      <c r="E29" s="114"/>
      <c r="F29" s="113"/>
      <c r="G29" s="113"/>
      <c r="H29" s="118"/>
      <c r="I29" s="118"/>
      <c r="J29" s="436">
        <f t="shared" si="0"/>
        <v>0</v>
      </c>
      <c r="K29" s="227"/>
      <c r="L29" s="114"/>
      <c r="M29" s="435"/>
    </row>
    <row r="30" spans="1:13" ht="18" customHeight="1" x14ac:dyDescent="0.2">
      <c r="A30" s="113"/>
      <c r="B30" s="113"/>
      <c r="C30" s="113"/>
      <c r="D30" s="229"/>
      <c r="E30" s="114"/>
      <c r="F30" s="113"/>
      <c r="G30" s="113"/>
      <c r="H30" s="118"/>
      <c r="I30" s="118"/>
      <c r="J30" s="436">
        <f t="shared" si="0"/>
        <v>0</v>
      </c>
      <c r="K30" s="227"/>
      <c r="L30" s="114"/>
      <c r="M30" s="435"/>
    </row>
    <row r="31" spans="1:13" ht="18" customHeight="1" x14ac:dyDescent="0.2">
      <c r="A31" s="113"/>
      <c r="B31" s="113"/>
      <c r="C31" s="113"/>
      <c r="D31" s="229"/>
      <c r="E31" s="114"/>
      <c r="F31" s="113"/>
      <c r="G31" s="113"/>
      <c r="H31" s="118"/>
      <c r="I31" s="118"/>
      <c r="J31" s="436">
        <f t="shared" si="0"/>
        <v>0</v>
      </c>
      <c r="K31" s="227"/>
      <c r="L31" s="114"/>
      <c r="M31" s="435"/>
    </row>
    <row r="32" spans="1:13" ht="18" customHeight="1" x14ac:dyDescent="0.2">
      <c r="A32" s="113"/>
      <c r="B32" s="113"/>
      <c r="C32" s="113"/>
      <c r="D32" s="229"/>
      <c r="E32" s="114"/>
      <c r="F32" s="113"/>
      <c r="G32" s="113"/>
      <c r="H32" s="118"/>
      <c r="I32" s="118"/>
      <c r="J32" s="436">
        <f t="shared" si="0"/>
        <v>0</v>
      </c>
      <c r="K32" s="227"/>
      <c r="L32" s="114"/>
      <c r="M32" s="435"/>
    </row>
    <row r="33" spans="1:13" ht="18" customHeight="1" x14ac:dyDescent="0.2">
      <c r="A33" s="113"/>
      <c r="B33" s="113"/>
      <c r="C33" s="113"/>
      <c r="D33" s="229"/>
      <c r="E33" s="114"/>
      <c r="F33" s="113"/>
      <c r="G33" s="113"/>
      <c r="H33" s="118"/>
      <c r="I33" s="118"/>
      <c r="J33" s="436">
        <f t="shared" si="0"/>
        <v>0</v>
      </c>
      <c r="K33" s="227"/>
      <c r="L33" s="114"/>
      <c r="M33" s="435"/>
    </row>
    <row r="34" spans="1:13" ht="18" customHeight="1" x14ac:dyDescent="0.2">
      <c r="A34" s="113"/>
      <c r="B34" s="113"/>
      <c r="C34" s="113"/>
      <c r="D34" s="229"/>
      <c r="E34" s="114"/>
      <c r="F34" s="113"/>
      <c r="G34" s="113"/>
      <c r="H34" s="118"/>
      <c r="I34" s="118"/>
      <c r="J34" s="436">
        <f t="shared" si="0"/>
        <v>0</v>
      </c>
      <c r="K34" s="227"/>
      <c r="L34" s="114"/>
      <c r="M34" s="435"/>
    </row>
    <row r="35" spans="1:13" ht="18" customHeight="1" x14ac:dyDescent="0.2">
      <c r="A35" s="113"/>
      <c r="B35" s="113"/>
      <c r="C35" s="113"/>
      <c r="D35" s="229"/>
      <c r="E35" s="114"/>
      <c r="F35" s="113"/>
      <c r="G35" s="113"/>
      <c r="H35" s="118"/>
      <c r="I35" s="118"/>
      <c r="J35" s="436">
        <f t="shared" si="0"/>
        <v>0</v>
      </c>
      <c r="K35" s="227"/>
      <c r="L35" s="114"/>
      <c r="M35" s="435"/>
    </row>
    <row r="36" spans="1:13" ht="18" customHeight="1" x14ac:dyDescent="0.2">
      <c r="A36" s="113"/>
      <c r="B36" s="113"/>
      <c r="C36" s="113"/>
      <c r="D36" s="229"/>
      <c r="E36" s="114"/>
      <c r="F36" s="113"/>
      <c r="G36" s="113"/>
      <c r="H36" s="118"/>
      <c r="I36" s="118"/>
      <c r="J36" s="436">
        <f t="shared" si="0"/>
        <v>0</v>
      </c>
      <c r="K36" s="227"/>
      <c r="L36" s="114"/>
      <c r="M36" s="435"/>
    </row>
    <row r="37" spans="1:13" ht="16.5" customHeight="1" x14ac:dyDescent="0.2">
      <c r="A37" s="472" t="s">
        <v>2276</v>
      </c>
      <c r="B37" s="403"/>
      <c r="C37" s="403"/>
      <c r="D37" s="404"/>
      <c r="E37" s="405"/>
      <c r="F37" s="405"/>
      <c r="G37" s="405"/>
      <c r="H37" s="405"/>
      <c r="I37" s="405"/>
      <c r="J37" s="405"/>
      <c r="K37" s="405"/>
      <c r="L37" s="405"/>
    </row>
    <row r="38" spans="1:13" s="192" customFormat="1" ht="15" customHeight="1" x14ac:dyDescent="0.2">
      <c r="A38" s="399"/>
      <c r="B38" s="406"/>
      <c r="C38" s="399"/>
      <c r="D38" s="407"/>
      <c r="E38" s="408"/>
      <c r="F38" s="408"/>
      <c r="G38" s="408"/>
      <c r="H38" s="191"/>
      <c r="I38" s="191"/>
      <c r="J38" s="191"/>
      <c r="K38" s="191"/>
      <c r="L38" s="191"/>
    </row>
    <row r="39" spans="1:13" s="192" customFormat="1" ht="15" customHeight="1" x14ac:dyDescent="0.2">
      <c r="A39" s="481" t="s">
        <v>2283</v>
      </c>
      <c r="B39" s="406"/>
      <c r="C39" s="399"/>
      <c r="D39" s="407"/>
      <c r="E39" s="408"/>
      <c r="F39" s="408"/>
      <c r="G39" s="408"/>
      <c r="H39" s="191"/>
      <c r="I39" s="191"/>
      <c r="J39" s="191"/>
      <c r="K39" s="191"/>
      <c r="L39" s="191"/>
    </row>
    <row r="40" spans="1:13" s="192" customFormat="1" ht="15" customHeight="1" x14ac:dyDescent="0.2">
      <c r="A40" s="481"/>
      <c r="B40" s="406"/>
      <c r="C40" s="399"/>
      <c r="D40" s="407"/>
      <c r="E40" s="408"/>
      <c r="F40" s="408"/>
      <c r="G40" s="408"/>
      <c r="H40" s="191"/>
      <c r="I40" s="191"/>
      <c r="J40" s="191"/>
      <c r="K40" s="191"/>
      <c r="L40" s="191"/>
    </row>
    <row r="41" spans="1:13" s="192" customFormat="1" ht="15" customHeight="1" x14ac:dyDescent="0.2">
      <c r="A41" s="481" t="s">
        <v>2284</v>
      </c>
      <c r="B41" s="406"/>
      <c r="C41" s="399"/>
      <c r="D41" s="407"/>
      <c r="E41" s="408"/>
      <c r="F41" s="408"/>
      <c r="G41" s="408"/>
      <c r="H41" s="191"/>
      <c r="I41" s="191"/>
      <c r="J41" s="191"/>
      <c r="K41" s="191"/>
      <c r="L41" s="191"/>
    </row>
    <row r="42" spans="1:13" s="192" customFormat="1" ht="15" customHeight="1" x14ac:dyDescent="0.2">
      <c r="A42" s="399"/>
      <c r="B42" s="406"/>
      <c r="C42" s="399"/>
      <c r="D42" s="407"/>
      <c r="E42" s="408"/>
      <c r="F42" s="408"/>
      <c r="G42" s="408"/>
      <c r="H42" s="191"/>
      <c r="I42" s="191"/>
      <c r="J42" s="191"/>
      <c r="K42" s="191"/>
      <c r="L42" s="191"/>
    </row>
    <row r="43" spans="1:13" s="192" customFormat="1" ht="15" customHeight="1" x14ac:dyDescent="0.2">
      <c r="A43" s="191" t="s">
        <v>2235</v>
      </c>
      <c r="B43" s="406"/>
      <c r="C43" s="399"/>
      <c r="D43" s="407"/>
      <c r="E43" s="408"/>
      <c r="F43" s="408"/>
      <c r="G43" s="408"/>
      <c r="H43" s="191"/>
      <c r="I43" s="191"/>
      <c r="J43" s="191"/>
      <c r="K43" s="191"/>
      <c r="L43" s="191"/>
    </row>
    <row r="44" spans="1:13" ht="15" customHeight="1" x14ac:dyDescent="0.2">
      <c r="A44" s="191" t="s">
        <v>2265</v>
      </c>
      <c r="B44" s="191"/>
      <c r="C44" s="191"/>
      <c r="D44" s="183"/>
      <c r="E44" s="398"/>
      <c r="F44" s="398"/>
      <c r="G44" s="398"/>
      <c r="H44" s="191"/>
      <c r="I44" s="191"/>
      <c r="J44" s="191"/>
      <c r="K44" s="191"/>
      <c r="L44" s="191"/>
    </row>
    <row r="45" spans="1:13" s="414" customFormat="1" ht="15" customHeight="1" x14ac:dyDescent="0.25">
      <c r="A45" s="412" t="s">
        <v>2234</v>
      </c>
      <c r="B45" s="413"/>
      <c r="C45" s="413"/>
      <c r="D45" s="412"/>
      <c r="E45" s="412"/>
      <c r="F45" s="412"/>
      <c r="G45" s="412"/>
      <c r="H45" s="412"/>
      <c r="I45" s="412"/>
      <c r="J45" s="412"/>
      <c r="K45" s="412"/>
      <c r="L45" s="412"/>
    </row>
    <row r="46" spans="1:13" s="414" customFormat="1" ht="15" customHeight="1" x14ac:dyDescent="0.25">
      <c r="A46" s="193" t="s">
        <v>2346</v>
      </c>
      <c r="B46" s="413"/>
      <c r="C46" s="413"/>
      <c r="D46" s="412"/>
      <c r="E46" s="412"/>
      <c r="F46" s="412"/>
      <c r="G46" s="412"/>
      <c r="H46" s="412"/>
      <c r="I46" s="412"/>
      <c r="J46" s="412"/>
      <c r="K46" s="412"/>
      <c r="L46" s="412"/>
    </row>
    <row r="47" spans="1:13" s="414" customFormat="1" ht="15" customHeight="1" x14ac:dyDescent="0.25">
      <c r="A47" s="412" t="s">
        <v>2348</v>
      </c>
      <c r="B47" s="413"/>
      <c r="C47" s="413"/>
      <c r="D47" s="412"/>
      <c r="E47" s="412"/>
      <c r="F47" s="412"/>
      <c r="G47" s="412"/>
      <c r="H47" s="412"/>
      <c r="I47" s="412"/>
      <c r="J47" s="412"/>
      <c r="K47" s="412"/>
      <c r="L47" s="412"/>
    </row>
    <row r="48" spans="1:13" s="416" customFormat="1" ht="15" customHeight="1" x14ac:dyDescent="0.25">
      <c r="A48" s="415" t="s">
        <v>2351</v>
      </c>
      <c r="B48" s="415"/>
      <c r="C48" s="415"/>
      <c r="D48" s="415"/>
      <c r="E48" s="415"/>
      <c r="F48" s="415"/>
      <c r="G48" s="415"/>
      <c r="H48" s="415"/>
      <c r="I48" s="415"/>
      <c r="J48" s="415"/>
      <c r="K48" s="415"/>
      <c r="L48" s="415"/>
    </row>
    <row r="49" spans="1:7" x14ac:dyDescent="0.2">
      <c r="D49" s="185"/>
      <c r="E49" s="409"/>
      <c r="F49" s="409"/>
      <c r="G49" s="409"/>
    </row>
    <row r="50" spans="1:7" s="192" customFormat="1" x14ac:dyDescent="0.2">
      <c r="A50" s="193"/>
      <c r="B50" s="193"/>
      <c r="C50" s="193"/>
      <c r="D50" s="185"/>
      <c r="E50" s="193"/>
      <c r="F50" s="193"/>
      <c r="G50" s="193"/>
    </row>
    <row r="51" spans="1:7" x14ac:dyDescent="0.2">
      <c r="D51" s="299"/>
      <c r="E51" s="193"/>
      <c r="F51" s="193"/>
      <c r="G51" s="193"/>
    </row>
    <row r="52" spans="1:7" x14ac:dyDescent="0.2">
      <c r="D52" s="299"/>
      <c r="E52" s="193"/>
      <c r="F52" s="193"/>
      <c r="G52" s="193"/>
    </row>
    <row r="53" spans="1:7" x14ac:dyDescent="0.2">
      <c r="D53" s="299"/>
      <c r="E53" s="193"/>
      <c r="F53" s="193"/>
      <c r="G53" s="193"/>
    </row>
    <row r="54" spans="1:7" x14ac:dyDescent="0.2">
      <c r="D54" s="299"/>
      <c r="E54" s="193"/>
      <c r="F54" s="193"/>
      <c r="G54" s="193"/>
    </row>
    <row r="55" spans="1:7" x14ac:dyDescent="0.2">
      <c r="D55" s="299"/>
      <c r="E55" s="193"/>
      <c r="F55" s="193"/>
      <c r="G55" s="193"/>
    </row>
    <row r="56" spans="1:7" x14ac:dyDescent="0.2">
      <c r="D56" s="299"/>
    </row>
    <row r="57" spans="1:7" x14ac:dyDescent="0.2">
      <c r="D57" s="410"/>
    </row>
  </sheetData>
  <sheetProtection password="C90B" sheet="1" objects="1" scenarios="1" formatCells="0" formatColumns="0" formatRows="0" insertRows="0" sort="0"/>
  <mergeCells count="1">
    <mergeCell ref="C1:I2"/>
  </mergeCells>
  <dataValidations disablePrompts="1" count="2">
    <dataValidation type="list" allowBlank="1" showInputMessage="1" showErrorMessage="1" errorTitle="Information non valide" error="Merci d'effacer votre saisie et de sélectionner une modalité dans la liste." sqref="C16:C36">
      <formula1>hf</formula1>
    </dataValidation>
    <dataValidation type="list" showInputMessage="1" showErrorMessage="1" sqref="C37">
      <formula1>H_F</formula1>
    </dataValidation>
  </dataValidations>
  <printOptions horizontalCentered="1" verticalCentered="1"/>
  <pageMargins left="0.19685039370078741" right="0.19685039370078741" top="0.39370078740157483" bottom="0.59055118110236227" header="0.19685039370078741" footer="0.19685039370078741"/>
  <pageSetup paperSize="8" scale="83" orientation="landscape" r:id="rId1"/>
  <headerFooter>
    <oddHeader>&amp;R&amp;"Trebuchet MS,Italique"&amp;9Département d'Évaluation de la Recherche</oddHeader>
    <oddFooter>&amp;L&amp;"Trebuchet MS,Italique"&amp;9&amp;K000000Vague B : campagne d'évaluation 2020-2021 - novembre 2019&amp;C&amp;"Trebuchet MS,Normal"&amp;8&amp;K000000Page &amp;P/&amp;N&amp;R&amp;"Trebuchet MS,Normal"&amp;8&amp;K000000&amp;A</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x14:formula1>
            <xm:f>UAI_Etab_Org!$B$3:$B$488</xm:f>
          </x14:formula1>
          <xm:sqref>E16:E36</xm:sqref>
        </x14:dataValidation>
        <x14:dataValidation type="list" allowBlank="1" showInputMessage="1" showErrorMessage="1">
          <x14:formula1>
            <xm:f>UAI_Etab_Org!$A$494:$A$512</xm:f>
          </x14:formula1>
          <xm:sqref>K16:K36</xm:sqref>
        </x14:dataValidation>
        <x14:dataValidation type="list" allowBlank="1" showInputMessage="1">
          <x14:formula1>
            <xm:f>MenusR!$C$95:$C$109</xm:f>
          </x14:formula1>
          <xm:sqref>L16:L36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J40"/>
  <sheetViews>
    <sheetView zoomScaleNormal="100" zoomScaleSheetLayoutView="70" workbookViewId="0">
      <selection activeCell="A40" sqref="A40"/>
    </sheetView>
  </sheetViews>
  <sheetFormatPr baseColWidth="10" defaultColWidth="11.42578125" defaultRowHeight="13.5" x14ac:dyDescent="0.2"/>
  <cols>
    <col min="1" max="1" width="65.28515625" style="193" customWidth="1"/>
    <col min="2" max="10" width="13.28515625" style="193" customWidth="1"/>
    <col min="11" max="12" width="12" style="193" customWidth="1"/>
    <col min="13" max="68" width="11.42578125" style="193"/>
    <col min="69" max="140" width="11.42578125" style="178"/>
    <col min="141" max="16384" width="11.42578125" style="193"/>
  </cols>
  <sheetData>
    <row r="1" spans="1:140" s="185" customFormat="1" ht="125.25" customHeight="1" x14ac:dyDescent="0.2">
      <c r="A1" s="183"/>
      <c r="B1" s="183"/>
      <c r="C1" s="183"/>
      <c r="D1" s="183"/>
      <c r="E1" s="183"/>
      <c r="F1" s="183"/>
      <c r="G1" s="183"/>
      <c r="H1" s="183"/>
      <c r="I1" s="184"/>
      <c r="J1" s="184"/>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row>
    <row r="2" spans="1:140" s="185" customFormat="1" ht="18" customHeight="1" x14ac:dyDescent="0.2">
      <c r="A2" s="183"/>
      <c r="B2" s="183"/>
      <c r="C2" s="183"/>
      <c r="D2" s="183"/>
      <c r="E2" s="183"/>
      <c r="F2" s="183"/>
      <c r="G2" s="183"/>
      <c r="H2" s="183"/>
      <c r="I2" s="184"/>
      <c r="J2" s="184"/>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c r="ED2" s="178"/>
      <c r="EE2" s="178"/>
      <c r="EF2" s="178"/>
      <c r="EG2" s="178"/>
      <c r="EH2" s="178"/>
      <c r="EI2" s="178"/>
      <c r="EJ2" s="178"/>
    </row>
    <row r="3" spans="1:140" s="189" customFormat="1" ht="18" x14ac:dyDescent="0.2">
      <c r="A3" s="186" t="s">
        <v>2306</v>
      </c>
      <c r="B3" s="187"/>
      <c r="C3" s="187"/>
      <c r="D3" s="187"/>
      <c r="E3" s="187"/>
      <c r="F3" s="187"/>
      <c r="G3" s="187"/>
      <c r="H3" s="187"/>
      <c r="I3" s="187"/>
      <c r="J3" s="187"/>
      <c r="K3" s="187"/>
      <c r="L3" s="187"/>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row>
    <row r="4" spans="1:140" s="192" customFormat="1" ht="18" customHeight="1" thickBot="1" x14ac:dyDescent="0.25">
      <c r="A4" s="190"/>
      <c r="B4" s="191"/>
      <c r="C4" s="191"/>
      <c r="D4" s="191"/>
      <c r="E4" s="191"/>
      <c r="F4" s="191"/>
      <c r="G4" s="191"/>
      <c r="H4" s="191"/>
      <c r="I4" s="191"/>
      <c r="J4" s="191"/>
      <c r="K4" s="224" t="s">
        <v>2279</v>
      </c>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row>
    <row r="5" spans="1:140" s="192" customFormat="1" ht="39.950000000000003" customHeight="1" x14ac:dyDescent="0.2">
      <c r="A5" s="574" t="s">
        <v>1950</v>
      </c>
      <c r="B5" s="577" t="s">
        <v>330</v>
      </c>
      <c r="C5" s="578"/>
      <c r="D5" s="578"/>
      <c r="E5" s="578"/>
      <c r="F5" s="578"/>
      <c r="G5" s="578"/>
      <c r="H5" s="579"/>
      <c r="I5" s="250"/>
      <c r="J5" s="250"/>
      <c r="K5" s="580" t="s">
        <v>1971</v>
      </c>
      <c r="L5" s="581"/>
      <c r="M5" s="573" t="str">
        <f>'2. Structuration de l''unité'!A18</f>
        <v>E1</v>
      </c>
      <c r="N5" s="565"/>
      <c r="O5" s="564" t="str">
        <f>'2. Structuration de l''unité'!A19</f>
        <v>E2</v>
      </c>
      <c r="P5" s="565"/>
      <c r="Q5" s="564" t="str">
        <f>'2. Structuration de l''unité'!A20</f>
        <v>E3</v>
      </c>
      <c r="R5" s="565"/>
      <c r="S5" s="564" t="str">
        <f>'2. Structuration de l''unité'!A21</f>
        <v>E4</v>
      </c>
      <c r="T5" s="565"/>
      <c r="U5" s="564" t="str">
        <f>'2. Structuration de l''unité'!A22</f>
        <v>E5</v>
      </c>
      <c r="V5" s="565"/>
      <c r="W5" s="564" t="str">
        <f>'2. Structuration de l''unité'!A23</f>
        <v>E6</v>
      </c>
      <c r="X5" s="565"/>
      <c r="Y5" s="564" t="str">
        <f>'2. Structuration de l''unité'!A24</f>
        <v>E7</v>
      </c>
      <c r="Z5" s="565"/>
      <c r="AA5" s="564" t="str">
        <f>'2. Structuration de l''unité'!A25</f>
        <v>E8</v>
      </c>
      <c r="AB5" s="565"/>
      <c r="AC5" s="564" t="str">
        <f>'2. Structuration de l''unité'!A26</f>
        <v>E9</v>
      </c>
      <c r="AD5" s="565"/>
      <c r="AE5" s="564" t="str">
        <f>'2. Structuration de l''unité'!A27</f>
        <v>E10</v>
      </c>
      <c r="AF5" s="565"/>
      <c r="AG5" s="564" t="str">
        <f>'2. Structuration de l''unité'!A28</f>
        <v>E11</v>
      </c>
      <c r="AH5" s="565"/>
      <c r="AI5" s="564" t="str">
        <f>'2. Structuration de l''unité'!A29</f>
        <v>E12</v>
      </c>
      <c r="AJ5" s="565"/>
      <c r="AK5" s="564" t="str">
        <f>'2. Structuration de l''unité'!A30</f>
        <v>E13</v>
      </c>
      <c r="AL5" s="565"/>
      <c r="AM5" s="564" t="str">
        <f>'2. Structuration de l''unité'!A31</f>
        <v>E14</v>
      </c>
      <c r="AN5" s="565"/>
      <c r="AO5" s="564" t="str">
        <f>'2. Structuration de l''unité'!A32</f>
        <v>E15</v>
      </c>
      <c r="AP5" s="565"/>
      <c r="AQ5" s="564" t="str">
        <f>'2. Structuration de l''unité'!A33</f>
        <v>E16</v>
      </c>
      <c r="AR5" s="565"/>
      <c r="AS5" s="564" t="str">
        <f>'2. Structuration de l''unité'!A34</f>
        <v>E17</v>
      </c>
      <c r="AT5" s="565"/>
      <c r="AU5" s="564" t="str">
        <f>'2. Structuration de l''unité'!A35</f>
        <v>E18</v>
      </c>
      <c r="AV5" s="565"/>
      <c r="AW5" s="564" t="str">
        <f>'2. Structuration de l''unité'!A36</f>
        <v>E19</v>
      </c>
      <c r="AX5" s="565"/>
      <c r="AY5" s="564" t="str">
        <f>'2. Structuration de l''unité'!A37</f>
        <v>E20</v>
      </c>
      <c r="AZ5" s="565"/>
      <c r="BA5" s="564" t="str">
        <f>'2. Structuration de l''unité'!A38</f>
        <v>TH1</v>
      </c>
      <c r="BB5" s="565"/>
      <c r="BC5" s="564" t="str">
        <f>'2. Structuration de l''unité'!A39</f>
        <v>TH2</v>
      </c>
      <c r="BD5" s="565"/>
      <c r="BE5" s="564" t="str">
        <f>'2. Structuration de l''unité'!A40</f>
        <v>TH3</v>
      </c>
      <c r="BF5" s="565"/>
      <c r="BG5" s="564" t="str">
        <f>'2. Structuration de l''unité'!A41</f>
        <v>TH4</v>
      </c>
      <c r="BH5" s="565"/>
      <c r="BI5" s="564" t="str">
        <f>'2. Structuration de l''unité'!A42</f>
        <v>TH5</v>
      </c>
      <c r="BJ5" s="565"/>
      <c r="BK5" s="564" t="str">
        <f>'2. Structuration de l''unité'!A43</f>
        <v>TH6</v>
      </c>
      <c r="BL5" s="565"/>
      <c r="BM5" s="564" t="str">
        <f>'2. Structuration de l''unité'!A44</f>
        <v>TH7</v>
      </c>
      <c r="BN5" s="565"/>
      <c r="BO5" s="564" t="str">
        <f>'2. Structuration de l''unité'!A45</f>
        <v>SC</v>
      </c>
      <c r="BP5" s="565"/>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c r="CR5" s="178"/>
      <c r="CS5" s="178"/>
      <c r="CT5" s="178"/>
      <c r="CU5" s="178"/>
      <c r="CV5" s="178"/>
      <c r="CW5" s="178"/>
      <c r="CX5" s="178"/>
      <c r="CY5" s="178"/>
      <c r="CZ5" s="178"/>
      <c r="DA5" s="178"/>
      <c r="DB5" s="178"/>
      <c r="DC5" s="178"/>
      <c r="DD5" s="178"/>
      <c r="DE5" s="178"/>
      <c r="DF5" s="178"/>
      <c r="DG5" s="178"/>
      <c r="DH5" s="178"/>
      <c r="DI5" s="178"/>
      <c r="DJ5" s="178"/>
      <c r="DK5" s="178"/>
      <c r="DL5" s="178"/>
      <c r="DM5" s="178"/>
      <c r="DN5" s="178"/>
      <c r="DO5" s="178"/>
      <c r="DP5" s="178"/>
      <c r="DQ5" s="178"/>
      <c r="DR5" s="178"/>
      <c r="DS5" s="178"/>
      <c r="DT5" s="178"/>
      <c r="DU5" s="178"/>
      <c r="DV5" s="178"/>
      <c r="DW5" s="178"/>
      <c r="DX5" s="178"/>
      <c r="DY5" s="178"/>
      <c r="DZ5" s="178"/>
      <c r="EA5" s="178"/>
      <c r="EB5" s="178"/>
      <c r="EC5" s="178"/>
      <c r="ED5" s="178"/>
      <c r="EE5" s="178"/>
      <c r="EF5" s="178"/>
      <c r="EG5" s="178"/>
      <c r="EH5" s="178"/>
      <c r="EI5" s="178"/>
      <c r="EJ5" s="178"/>
    </row>
    <row r="6" spans="1:140" s="192" customFormat="1" ht="39.950000000000003" customHeight="1" x14ac:dyDescent="0.2">
      <c r="A6" s="575"/>
      <c r="B6" s="566" t="s">
        <v>2287</v>
      </c>
      <c r="C6" s="567"/>
      <c r="D6" s="567"/>
      <c r="E6" s="568"/>
      <c r="F6" s="582" t="s">
        <v>2288</v>
      </c>
      <c r="G6" s="567"/>
      <c r="H6" s="568"/>
      <c r="I6" s="582" t="s">
        <v>560</v>
      </c>
      <c r="J6" s="589"/>
      <c r="K6" s="584" t="str">
        <f>'1. Info. adm.'!B15</f>
        <v>…………………….</v>
      </c>
      <c r="L6" s="585"/>
      <c r="M6" s="588">
        <f>IF(ISERROR(VLOOKUP(M5,'2. Structuration de l''unité'!$A$18:$B$45,2,FALSE)),"",VLOOKUP(M5,'2. Structuration de l''unité'!$A$18:$B$45,2,FALSE))</f>
        <v>0</v>
      </c>
      <c r="N6" s="561" t="str">
        <f>IF(ISERROR(VLOOKUP(N5,'2. Structuration de l''unité'!$A$18:$B$45,2,FALSE)),"",VLOOKUP(N5,'2. Structuration de l''unité'!$A$18:$B$45,2,FALSE))</f>
        <v/>
      </c>
      <c r="O6" s="560">
        <f>IF(ISERROR(VLOOKUP(O5,'2. Structuration de l''unité'!$A$18:$B$45,2,FALSE)),"",VLOOKUP(O5,'2. Structuration de l''unité'!$A$18:$B$45,2,FALSE))</f>
        <v>0</v>
      </c>
      <c r="P6" s="561" t="str">
        <f>IF(ISERROR(VLOOKUP(P5,'2. Structuration de l''unité'!$A$18:$B$45,2,FALSE)),"",VLOOKUP(P5,'2. Structuration de l''unité'!$A$18:$B$45,2,FALSE))</f>
        <v/>
      </c>
      <c r="Q6" s="560">
        <f>IF(ISERROR(VLOOKUP(Q5,'2. Structuration de l''unité'!$A$18:$B$45,2,FALSE)),"",VLOOKUP(Q5,'2. Structuration de l''unité'!$A$18:$B$45,2,FALSE))</f>
        <v>0</v>
      </c>
      <c r="R6" s="561" t="str">
        <f>IF(ISERROR(VLOOKUP(R5,'2. Structuration de l''unité'!$A$18:$B$45,2,FALSE)),"",VLOOKUP(R5,'2. Structuration de l''unité'!$A$18:$B$45,2,FALSE))</f>
        <v/>
      </c>
      <c r="S6" s="560">
        <f>IF(ISERROR(VLOOKUP(S5,'2. Structuration de l''unité'!$A$18:$B$45,2,FALSE)),"",VLOOKUP(S5,'2. Structuration de l''unité'!$A$18:$B$45,2,FALSE))</f>
        <v>0</v>
      </c>
      <c r="T6" s="561" t="str">
        <f>IF(ISERROR(VLOOKUP(T5,'2. Structuration de l''unité'!$A$18:$B$45,2,FALSE)),"",VLOOKUP(T5,'2. Structuration de l''unité'!$A$18:$B$45,2,FALSE))</f>
        <v/>
      </c>
      <c r="U6" s="560">
        <f>IF(ISERROR(VLOOKUP(U5,'2. Structuration de l''unité'!$A$18:$B$45,2,FALSE)),"",VLOOKUP(U5,'2. Structuration de l''unité'!$A$18:$B$45,2,FALSE))</f>
        <v>0</v>
      </c>
      <c r="V6" s="561" t="str">
        <f>IF(ISERROR(VLOOKUP(V5,'2. Structuration de l''unité'!$A$18:$B$45,2,FALSE)),"",VLOOKUP(V5,'2. Structuration de l''unité'!$A$18:$B$45,2,FALSE))</f>
        <v/>
      </c>
      <c r="W6" s="560">
        <f>IF(ISERROR(VLOOKUP(W5,'2. Structuration de l''unité'!$A$18:$B$45,2,FALSE)),"",VLOOKUP(W5,'2. Structuration de l''unité'!$A$18:$B$45,2,FALSE))</f>
        <v>0</v>
      </c>
      <c r="X6" s="561" t="str">
        <f>IF(ISERROR(VLOOKUP(X5,'2. Structuration de l''unité'!$A$18:$B$45,2,FALSE)),"",VLOOKUP(X5,'2. Structuration de l''unité'!$A$18:$B$45,2,FALSE))</f>
        <v/>
      </c>
      <c r="Y6" s="560">
        <f>IF(ISERROR(VLOOKUP(Y5,'2. Structuration de l''unité'!$A$18:$B$45,2,FALSE)),"",VLOOKUP(Y5,'2. Structuration de l''unité'!$A$18:$B$45,2,FALSE))</f>
        <v>0</v>
      </c>
      <c r="Z6" s="561" t="str">
        <f>IF(ISERROR(VLOOKUP(Z5,'2. Structuration de l''unité'!$A$18:$B$45,2,FALSE)),"",VLOOKUP(Z5,'2. Structuration de l''unité'!$A$18:$B$45,2,FALSE))</f>
        <v/>
      </c>
      <c r="AA6" s="560">
        <f>IF(ISERROR(VLOOKUP(AA5,'2. Structuration de l''unité'!$A$18:$B$45,2,FALSE)),"",VLOOKUP(AA5,'2. Structuration de l''unité'!$A$18:$B$45,2,FALSE))</f>
        <v>0</v>
      </c>
      <c r="AB6" s="561" t="str">
        <f>IF(ISERROR(VLOOKUP(AB5,'2. Structuration de l''unité'!$A$18:$B$45,2,FALSE)),"",VLOOKUP(AB5,'2. Structuration de l''unité'!$A$18:$B$45,2,FALSE))</f>
        <v/>
      </c>
      <c r="AC6" s="560">
        <f>IF(ISERROR(VLOOKUP(AC5,'2. Structuration de l''unité'!$A$18:$B$45,2,FALSE)),"",VLOOKUP(AC5,'2. Structuration de l''unité'!$A$18:$B$45,2,FALSE))</f>
        <v>0</v>
      </c>
      <c r="AD6" s="561" t="str">
        <f>IF(ISERROR(VLOOKUP(AD5,'2. Structuration de l''unité'!$A$18:$B$45,2,FALSE)),"",VLOOKUP(AD5,'2. Structuration de l''unité'!$A$18:$B$45,2,FALSE))</f>
        <v/>
      </c>
      <c r="AE6" s="560">
        <f>IF(ISERROR(VLOOKUP(AE5,'2. Structuration de l''unité'!$A$18:$B$45,2,FALSE)),"",VLOOKUP(AE5,'2. Structuration de l''unité'!$A$18:$B$45,2,FALSE))</f>
        <v>0</v>
      </c>
      <c r="AF6" s="561" t="str">
        <f>IF(ISERROR(VLOOKUP(AF5,'2. Structuration de l''unité'!$A$18:$B$45,2,FALSE)),"",VLOOKUP(AF5,'2. Structuration de l''unité'!$A$18:$B$45,2,FALSE))</f>
        <v/>
      </c>
      <c r="AG6" s="560">
        <f>IF(ISERROR(VLOOKUP(AG5,'2. Structuration de l''unité'!$A$18:$B$45,2,FALSE)),"",VLOOKUP(AG5,'2. Structuration de l''unité'!$A$18:$B$45,2,FALSE))</f>
        <v>0</v>
      </c>
      <c r="AH6" s="561" t="str">
        <f>IF(ISERROR(VLOOKUP(AH5,'2. Structuration de l''unité'!$A$18:$B$45,2,FALSE)),"",VLOOKUP(AH5,'2. Structuration de l''unité'!$A$18:$B$45,2,FALSE))</f>
        <v/>
      </c>
      <c r="AI6" s="560">
        <f>IF(ISERROR(VLOOKUP(AI5,'2. Structuration de l''unité'!$A$18:$B$45,2,FALSE)),"",VLOOKUP(AI5,'2. Structuration de l''unité'!$A$18:$B$45,2,FALSE))</f>
        <v>0</v>
      </c>
      <c r="AJ6" s="561" t="str">
        <f>IF(ISERROR(VLOOKUP(AJ5,'2. Structuration de l''unité'!$A$18:$B$45,2,FALSE)),"",VLOOKUP(AJ5,'2. Structuration de l''unité'!$A$18:$B$45,2,FALSE))</f>
        <v/>
      </c>
      <c r="AK6" s="560">
        <f>IF(ISERROR(VLOOKUP(AK5,'2. Structuration de l''unité'!$A$18:$B$45,2,FALSE)),"",VLOOKUP(AK5,'2. Structuration de l''unité'!$A$18:$B$45,2,FALSE))</f>
        <v>0</v>
      </c>
      <c r="AL6" s="561" t="str">
        <f>IF(ISERROR(VLOOKUP(AL5,'2. Structuration de l''unité'!$A$18:$B$45,2,FALSE)),"",VLOOKUP(AL5,'2. Structuration de l''unité'!$A$18:$B$45,2,FALSE))</f>
        <v/>
      </c>
      <c r="AM6" s="560">
        <f>IF(ISERROR(VLOOKUP(AM5,'2. Structuration de l''unité'!$A$18:$B$45,2,FALSE)),"",VLOOKUP(AM5,'2. Structuration de l''unité'!$A$18:$B$45,2,FALSE))</f>
        <v>0</v>
      </c>
      <c r="AN6" s="561" t="str">
        <f>IF(ISERROR(VLOOKUP(AN5,'2. Structuration de l''unité'!$A$18:$B$45,2,FALSE)),"",VLOOKUP(AN5,'2. Structuration de l''unité'!$A$18:$B$45,2,FALSE))</f>
        <v/>
      </c>
      <c r="AO6" s="560">
        <f>IF(ISERROR(VLOOKUP(Y5,'2. Structuration de l''unité'!$A$18:$B$45,2,FALSE)),"",VLOOKUP(Y5,'2. Structuration de l''unité'!$A$18:$B$45,2,FALSE))</f>
        <v>0</v>
      </c>
      <c r="AP6" s="561" t="str">
        <f>IF(ISERROR(VLOOKUP(Z5,'2. Structuration de l''unité'!$A$18:$B$45,2,FALSE)),"",VLOOKUP(Z5,'2. Structuration de l''unité'!$A$18:$B$45,2,FALSE))</f>
        <v/>
      </c>
      <c r="AQ6" s="560">
        <f>IF(ISERROR(VLOOKUP(AA5,'2. Structuration de l''unité'!$A$18:$B$45,2,FALSE)),"",VLOOKUP(AA5,'2. Structuration de l''unité'!$A$18:$B$45,2,FALSE))</f>
        <v>0</v>
      </c>
      <c r="AR6" s="561" t="str">
        <f>IF(ISERROR(VLOOKUP(AB5,'2. Structuration de l''unité'!$A$18:$B$45,2,FALSE)),"",VLOOKUP(AB5,'2. Structuration de l''unité'!$A$18:$B$45,2,FALSE))</f>
        <v/>
      </c>
      <c r="AS6" s="560">
        <f>IF(ISERROR(VLOOKUP(AC5,'2. Structuration de l''unité'!$A$18:$B$45,2,FALSE)),"",VLOOKUP(AC5,'2. Structuration de l''unité'!$A$18:$B$45,2,FALSE))</f>
        <v>0</v>
      </c>
      <c r="AT6" s="561" t="str">
        <f>IF(ISERROR(VLOOKUP(AD5,'2. Structuration de l''unité'!$A$18:$B$45,2,FALSE)),"",VLOOKUP(AD5,'2. Structuration de l''unité'!$A$18:$B$45,2,FALSE))</f>
        <v/>
      </c>
      <c r="AU6" s="560">
        <f>IF(ISERROR(VLOOKUP(AE5,'2. Structuration de l''unité'!$A$18:$B$45,2,FALSE)),"",VLOOKUP(AE5,'2. Structuration de l''unité'!$A$18:$B$45,2,FALSE))</f>
        <v>0</v>
      </c>
      <c r="AV6" s="561" t="str">
        <f>IF(ISERROR(VLOOKUP(AF5,'2. Structuration de l''unité'!$A$18:$B$45,2,FALSE)),"",VLOOKUP(AF5,'2. Structuration de l''unité'!$A$18:$B$45,2,FALSE))</f>
        <v/>
      </c>
      <c r="AW6" s="560">
        <f>IF(ISERROR(VLOOKUP(AG5,'2. Structuration de l''unité'!$A$18:$B$45,2,FALSE)),"",VLOOKUP(AG5,'2. Structuration de l''unité'!$A$18:$B$45,2,FALSE))</f>
        <v>0</v>
      </c>
      <c r="AX6" s="561" t="str">
        <f>IF(ISERROR(VLOOKUP(AH5,'2. Structuration de l''unité'!$A$18:$B$45,2,FALSE)),"",VLOOKUP(AH5,'2. Structuration de l''unité'!$A$18:$B$45,2,FALSE))</f>
        <v/>
      </c>
      <c r="AY6" s="560">
        <f>IF(ISERROR(VLOOKUP(AI5,'2. Structuration de l''unité'!$A$18:$B$45,2,FALSE)),"",VLOOKUP(AI5,'2. Structuration de l''unité'!$A$18:$B$45,2,FALSE))</f>
        <v>0</v>
      </c>
      <c r="AZ6" s="561" t="str">
        <f>IF(ISERROR(VLOOKUP(AJ5,'2. Structuration de l''unité'!$A$18:$B$45,2,FALSE)),"",VLOOKUP(AJ5,'2. Structuration de l''unité'!$A$18:$B$45,2,FALSE))</f>
        <v/>
      </c>
      <c r="BA6" s="560">
        <f>IF(ISERROR(VLOOKUP(BA5,'2. Structuration de l''unité'!$A$18:$B$45,2,FALSE)),"",VLOOKUP(BA5,'2. Structuration de l''unité'!$A$18:$B$45,2,FALSE))</f>
        <v>0</v>
      </c>
      <c r="BB6" s="561" t="str">
        <f>IF(ISERROR(VLOOKUP(BB5,'2. Structuration de l''unité'!$A$18:$B$45,2,FALSE)),"",VLOOKUP(BB5,'2. Structuration de l''unité'!$A$18:$B$45,2,FALSE))</f>
        <v/>
      </c>
      <c r="BC6" s="560">
        <f>IF(ISERROR(VLOOKUP(BC5,'2. Structuration de l''unité'!$A$18:$B$45,2,FALSE)),"",VLOOKUP(BC5,'2. Structuration de l''unité'!$A$18:$B$45,2,FALSE))</f>
        <v>0</v>
      </c>
      <c r="BD6" s="561" t="str">
        <f>IF(ISERROR(VLOOKUP(BD5,'2. Structuration de l''unité'!$A$18:$B$45,2,FALSE)),"",VLOOKUP(BD5,'2. Structuration de l''unité'!$A$18:$B$45,2,FALSE))</f>
        <v/>
      </c>
      <c r="BE6" s="560">
        <f>IF(ISERROR(VLOOKUP(BE5,'2. Structuration de l''unité'!$A$18:$B$45,2,FALSE)),"",VLOOKUP(BE5,'2. Structuration de l''unité'!$A$18:$B$45,2,FALSE))</f>
        <v>0</v>
      </c>
      <c r="BF6" s="561" t="str">
        <f>IF(ISERROR(VLOOKUP(BF5,'2. Structuration de l''unité'!$A$18:$B$45,2,FALSE)),"",VLOOKUP(BF5,'2. Structuration de l''unité'!$A$18:$B$45,2,FALSE))</f>
        <v/>
      </c>
      <c r="BG6" s="560">
        <f>IF(ISERROR(VLOOKUP(BG5,'2. Structuration de l''unité'!$A$18:$B$45,2,FALSE)),"",VLOOKUP(BG5,'2. Structuration de l''unité'!$A$18:$B$45,2,FALSE))</f>
        <v>0</v>
      </c>
      <c r="BH6" s="561" t="str">
        <f>IF(ISERROR(VLOOKUP(BH5,'2. Structuration de l''unité'!$A$18:$B$45,2,FALSE)),"",VLOOKUP(BH5,'2. Structuration de l''unité'!$A$18:$B$45,2,FALSE))</f>
        <v/>
      </c>
      <c r="BI6" s="591">
        <f>IF(ISERROR(VLOOKUP(BI5,'2. Structuration de l''unité'!$A$18:$B$45,2,FALSE)),"",VLOOKUP(BI5,'2. Structuration de l''unité'!$A$18:$B$45,2,FALSE))</f>
        <v>0</v>
      </c>
      <c r="BJ6" s="592"/>
      <c r="BK6" s="591">
        <f>IF(ISERROR(VLOOKUP(BK5,'2. Structuration de l''unité'!$A$18:$B$45,2,FALSE)),"",VLOOKUP(BK5,'2. Structuration de l''unité'!$A$18:$B$45,2,FALSE))</f>
        <v>0</v>
      </c>
      <c r="BL6" s="592"/>
      <c r="BM6" s="591">
        <f>IF(ISERROR(VLOOKUP(BM5,'2. Structuration de l''unité'!$A$18:$B$45,2,FALSE)),"",VLOOKUP(BM5,'2. Structuration de l''unité'!$A$18:$B$45,2,FALSE))</f>
        <v>0</v>
      </c>
      <c r="BN6" s="592"/>
      <c r="BO6" s="560" t="str">
        <f>IF(ISERROR(VLOOKUP(BO5,'2. Structuration de l''unité'!$A$18:$B$45,2,FALSE)),"",VLOOKUP(BO5,'2. Structuration de l''unité'!$A$18:$B$45,2,FALSE))</f>
        <v>Services d'appui à la recherche, le cas échéant</v>
      </c>
      <c r="BP6" s="561"/>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row>
    <row r="7" spans="1:140" ht="30" customHeight="1" thickBot="1" x14ac:dyDescent="0.25">
      <c r="A7" s="575"/>
      <c r="B7" s="569"/>
      <c r="C7" s="570"/>
      <c r="D7" s="570"/>
      <c r="E7" s="571"/>
      <c r="F7" s="583"/>
      <c r="G7" s="570"/>
      <c r="H7" s="571"/>
      <c r="I7" s="583"/>
      <c r="J7" s="590"/>
      <c r="K7" s="586"/>
      <c r="L7" s="587"/>
      <c r="M7" s="572">
        <f>IF(ISERROR(VLOOKUP(M5,'2. Structuration de l''unité'!$A$18:$C$45,3,FALSE)),"",VLOOKUP(M5,'2. Structuration de l''unité'!$A$18:$C$45,3,FALSE))</f>
        <v>0</v>
      </c>
      <c r="N7" s="563" t="str">
        <f>IF(ISERROR(VLOOKUP(N5,'2. Structuration de l''unité'!$A$18:$C$45,3,FALSE)),"",VLOOKUP(N5,'2. Structuration de l''unité'!$A$18:$C$45,3,FALSE))</f>
        <v/>
      </c>
      <c r="O7" s="562">
        <f>IF(ISERROR(VLOOKUP(O5,'2. Structuration de l''unité'!$A$18:$C$45,3,FALSE)),"",VLOOKUP(O5,'2. Structuration de l''unité'!$A$18:$C$45,3,FALSE))</f>
        <v>0</v>
      </c>
      <c r="P7" s="563" t="str">
        <f>IF(ISERROR(VLOOKUP(P5,'2. Structuration de l''unité'!$A$18:$C$45,3,FALSE)),"",VLOOKUP(P5,'2. Structuration de l''unité'!$A$18:$C$45,3,FALSE))</f>
        <v/>
      </c>
      <c r="Q7" s="562">
        <f>IF(ISERROR(VLOOKUP(Q5,'2. Structuration de l''unité'!$A$18:$C$45,3,FALSE)),"",VLOOKUP(Q5,'2. Structuration de l''unité'!$A$18:$C$45,3,FALSE))</f>
        <v>0</v>
      </c>
      <c r="R7" s="563" t="str">
        <f>IF(ISERROR(VLOOKUP(R5,'2. Structuration de l''unité'!$A$18:$C$45,3,FALSE)),"",VLOOKUP(R5,'2. Structuration de l''unité'!$A$18:$C$45,3,FALSE))</f>
        <v/>
      </c>
      <c r="S7" s="562">
        <f>IF(ISERROR(VLOOKUP(S5,'2. Structuration de l''unité'!$A$18:$C$45,3,FALSE)),"",VLOOKUP(S5,'2. Structuration de l''unité'!$A$18:$C$45,3,FALSE))</f>
        <v>0</v>
      </c>
      <c r="T7" s="563" t="str">
        <f>IF(ISERROR(VLOOKUP(T5,'2. Structuration de l''unité'!$A$18:$C$45,3,FALSE)),"",VLOOKUP(T5,'2. Structuration de l''unité'!$A$18:$C$45,3,FALSE))</f>
        <v/>
      </c>
      <c r="U7" s="562">
        <f>IF(ISERROR(VLOOKUP(U5,'2. Structuration de l''unité'!$A$18:$C$45,3,FALSE)),"",VLOOKUP(U5,'2. Structuration de l''unité'!$A$18:$C$45,3,FALSE))</f>
        <v>0</v>
      </c>
      <c r="V7" s="563" t="str">
        <f>IF(ISERROR(VLOOKUP(V5,'2. Structuration de l''unité'!$A$18:$C$45,3,FALSE)),"",VLOOKUP(V5,'2. Structuration de l''unité'!$A$18:$C$45,3,FALSE))</f>
        <v/>
      </c>
      <c r="W7" s="562">
        <f>IF(ISERROR(VLOOKUP(W5,'2. Structuration de l''unité'!$A$18:$C$45,3,FALSE)),"",VLOOKUP(W5,'2. Structuration de l''unité'!$A$18:$C$45,3,FALSE))</f>
        <v>0</v>
      </c>
      <c r="X7" s="563" t="str">
        <f>IF(ISERROR(VLOOKUP(X5,'2. Structuration de l''unité'!$A$18:$C$45,3,FALSE)),"",VLOOKUP(X5,'2. Structuration de l''unité'!$A$18:$C$45,3,FALSE))</f>
        <v/>
      </c>
      <c r="Y7" s="562">
        <f>IF(ISERROR(VLOOKUP(Y5,'2. Structuration de l''unité'!$A$18:$C$45,3,FALSE)),"",VLOOKUP(Y5,'2. Structuration de l''unité'!$A$18:$C$45,3,FALSE))</f>
        <v>0</v>
      </c>
      <c r="Z7" s="563" t="str">
        <f>IF(ISERROR(VLOOKUP(Z5,'2. Structuration de l''unité'!$A$18:$C$45,3,FALSE)),"",VLOOKUP(Z5,'2. Structuration de l''unité'!$A$18:$C$45,3,FALSE))</f>
        <v/>
      </c>
      <c r="AA7" s="562">
        <f>IF(ISERROR(VLOOKUP(AA5,'2. Structuration de l''unité'!$A$18:$C$45,3,FALSE)),"",VLOOKUP(AA5,'2. Structuration de l''unité'!$A$18:$C$45,3,FALSE))</f>
        <v>0</v>
      </c>
      <c r="AB7" s="563" t="str">
        <f>IF(ISERROR(VLOOKUP(AB5,'2. Structuration de l''unité'!$A$18:$C$45,3,FALSE)),"",VLOOKUP(AB5,'2. Structuration de l''unité'!$A$18:$C$45,3,FALSE))</f>
        <v/>
      </c>
      <c r="AC7" s="562">
        <f>IF(ISERROR(VLOOKUP(AC5,'2. Structuration de l''unité'!$A$18:$C$45,3,FALSE)),"",VLOOKUP(AC5,'2. Structuration de l''unité'!$A$18:$C$45,3,FALSE))</f>
        <v>0</v>
      </c>
      <c r="AD7" s="563" t="str">
        <f>IF(ISERROR(VLOOKUP(AD5,'2. Structuration de l''unité'!$A$18:$C$45,3,FALSE)),"",VLOOKUP(AD5,'2. Structuration de l''unité'!$A$18:$C$45,3,FALSE))</f>
        <v/>
      </c>
      <c r="AE7" s="562">
        <f>IF(ISERROR(VLOOKUP(AE5,'2. Structuration de l''unité'!$A$18:$C$45,3,FALSE)),"",VLOOKUP(AE5,'2. Structuration de l''unité'!$A$18:$C$45,3,FALSE))</f>
        <v>0</v>
      </c>
      <c r="AF7" s="563" t="str">
        <f>IF(ISERROR(VLOOKUP(AF5,'2. Structuration de l''unité'!$A$18:$C$45,3,FALSE)),"",VLOOKUP(AF5,'2. Structuration de l''unité'!$A$18:$C$45,3,FALSE))</f>
        <v/>
      </c>
      <c r="AG7" s="562">
        <f>IF(ISERROR(VLOOKUP(AG5,'2. Structuration de l''unité'!$A$18:$C$45,3,FALSE)),"",VLOOKUP(AG5,'2. Structuration de l''unité'!$A$18:$C$45,3,FALSE))</f>
        <v>0</v>
      </c>
      <c r="AH7" s="563" t="str">
        <f>IF(ISERROR(VLOOKUP(AH5,'2. Structuration de l''unité'!$A$18:$C$45,3,FALSE)),"",VLOOKUP(AH5,'2. Structuration de l''unité'!$A$18:$C$45,3,FALSE))</f>
        <v/>
      </c>
      <c r="AI7" s="562">
        <f>IF(ISERROR(VLOOKUP(AI5,'2. Structuration de l''unité'!$A$18:$C$45,3,FALSE)),"",VLOOKUP(AI5,'2. Structuration de l''unité'!$A$18:$C$45,3,FALSE))</f>
        <v>0</v>
      </c>
      <c r="AJ7" s="563" t="str">
        <f>IF(ISERROR(VLOOKUP(AJ5,'2. Structuration de l''unité'!$A$18:$C$45,3,FALSE)),"",VLOOKUP(AJ5,'2. Structuration de l''unité'!$A$18:$C$45,3,FALSE))</f>
        <v/>
      </c>
      <c r="AK7" s="562">
        <f>IF(ISERROR(VLOOKUP(AK5,'2. Structuration de l''unité'!$A$18:$C$45,3,FALSE)),"",VLOOKUP(AK5,'2. Structuration de l''unité'!$A$18:$C$45,3,FALSE))</f>
        <v>0</v>
      </c>
      <c r="AL7" s="563" t="str">
        <f>IF(ISERROR(VLOOKUP(AL5,'2. Structuration de l''unité'!$A$18:$C$45,3,FALSE)),"",VLOOKUP(AL5,'2. Structuration de l''unité'!$A$18:$C$45,3,FALSE))</f>
        <v/>
      </c>
      <c r="AM7" s="562">
        <f>IF(ISERROR(VLOOKUP(AM5,'2. Structuration de l''unité'!$A$18:$C$45,3,FALSE)),"",VLOOKUP(AM5,'2. Structuration de l''unité'!$A$18:$C$45,3,FALSE))</f>
        <v>0</v>
      </c>
      <c r="AN7" s="563" t="str">
        <f>IF(ISERROR(VLOOKUP(AN5,'2. Structuration de l''unité'!$A$18:$C$45,3,FALSE)),"",VLOOKUP(AN5,'2. Structuration de l''unité'!$A$18:$C$45,3,FALSE))</f>
        <v/>
      </c>
      <c r="AO7" s="562">
        <f>IF(ISERROR(VLOOKUP(Y5,'2. Structuration de l''unité'!$A$18:$C$45,3,FALSE)),"",VLOOKUP(Y5,'2. Structuration de l''unité'!$A$18:$C$45,3,FALSE))</f>
        <v>0</v>
      </c>
      <c r="AP7" s="563" t="str">
        <f>IF(ISERROR(VLOOKUP(Z5,'2. Structuration de l''unité'!$A$18:$C$45,3,FALSE)),"",VLOOKUP(Z5,'2. Structuration de l''unité'!$A$18:$C$45,3,FALSE))</f>
        <v/>
      </c>
      <c r="AQ7" s="562">
        <f>IF(ISERROR(VLOOKUP(AA5,'2. Structuration de l''unité'!$A$18:$C$45,3,FALSE)),"",VLOOKUP(AA5,'2. Structuration de l''unité'!$A$18:$C$45,3,FALSE))</f>
        <v>0</v>
      </c>
      <c r="AR7" s="563" t="str">
        <f>IF(ISERROR(VLOOKUP(AB5,'2. Structuration de l''unité'!$A$18:$C$45,3,FALSE)),"",VLOOKUP(AB5,'2. Structuration de l''unité'!$A$18:$C$45,3,FALSE))</f>
        <v/>
      </c>
      <c r="AS7" s="562">
        <f>IF(ISERROR(VLOOKUP(AC5,'2. Structuration de l''unité'!$A$18:$C$45,3,FALSE)),"",VLOOKUP(AC5,'2. Structuration de l''unité'!$A$18:$C$45,3,FALSE))</f>
        <v>0</v>
      </c>
      <c r="AT7" s="563" t="str">
        <f>IF(ISERROR(VLOOKUP(AD5,'2. Structuration de l''unité'!$A$18:$C$45,3,FALSE)),"",VLOOKUP(AD5,'2. Structuration de l''unité'!$A$18:$C$45,3,FALSE))</f>
        <v/>
      </c>
      <c r="AU7" s="562">
        <f>IF(ISERROR(VLOOKUP(AE5,'2. Structuration de l''unité'!$A$18:$C$45,3,FALSE)),"",VLOOKUP(AE5,'2. Structuration de l''unité'!$A$18:$C$45,3,FALSE))</f>
        <v>0</v>
      </c>
      <c r="AV7" s="563" t="str">
        <f>IF(ISERROR(VLOOKUP(AF5,'2. Structuration de l''unité'!$A$18:$C$45,3,FALSE)),"",VLOOKUP(AF5,'2. Structuration de l''unité'!$A$18:$C$45,3,FALSE))</f>
        <v/>
      </c>
      <c r="AW7" s="562">
        <f>IF(ISERROR(VLOOKUP(AG5,'2. Structuration de l''unité'!$A$18:$C$45,3,FALSE)),"",VLOOKUP(AG5,'2. Structuration de l''unité'!$A$18:$C$45,3,FALSE))</f>
        <v>0</v>
      </c>
      <c r="AX7" s="563" t="str">
        <f>IF(ISERROR(VLOOKUP(AH5,'2. Structuration de l''unité'!$A$18:$C$45,3,FALSE)),"",VLOOKUP(AH5,'2. Structuration de l''unité'!$A$18:$C$45,3,FALSE))</f>
        <v/>
      </c>
      <c r="AY7" s="562">
        <f>IF(ISERROR(VLOOKUP(AI5,'2. Structuration de l''unité'!$A$18:$C$45,3,FALSE)),"",VLOOKUP(AI5,'2. Structuration de l''unité'!$A$18:$C$45,3,FALSE))</f>
        <v>0</v>
      </c>
      <c r="AZ7" s="563" t="str">
        <f>IF(ISERROR(VLOOKUP(AJ5,'2. Structuration de l''unité'!$A$18:$C$45,3,FALSE)),"",VLOOKUP(AJ5,'2. Structuration de l''unité'!$A$18:$C$45,3,FALSE))</f>
        <v/>
      </c>
      <c r="BA7" s="562">
        <f>IF(ISERROR(VLOOKUP(BA5,'2. Structuration de l''unité'!$A$18:$C$45,3,FALSE)),"",VLOOKUP(BA5,'2. Structuration de l''unité'!$A$18:$C$45,3,FALSE))</f>
        <v>0</v>
      </c>
      <c r="BB7" s="563" t="str">
        <f>IF(ISERROR(VLOOKUP(BB5,'2. Structuration de l''unité'!$A$18:$C$45,3,FALSE)),"",VLOOKUP(BB5,'2. Structuration de l''unité'!$A$18:$C$45,3,FALSE))</f>
        <v/>
      </c>
      <c r="BC7" s="562">
        <f>IF(ISERROR(VLOOKUP(BC5,'2. Structuration de l''unité'!$A$18:$C$45,3,FALSE)),"",VLOOKUP(BC5,'2. Structuration de l''unité'!$A$18:$C$45,3,FALSE))</f>
        <v>0</v>
      </c>
      <c r="BD7" s="563" t="str">
        <f>IF(ISERROR(VLOOKUP(BD5,'2. Structuration de l''unité'!$A$18:$C$45,3,FALSE)),"",VLOOKUP(BD5,'2. Structuration de l''unité'!$A$18:$C$45,3,FALSE))</f>
        <v/>
      </c>
      <c r="BE7" s="562">
        <f>IF(ISERROR(VLOOKUP(BE5,'2. Structuration de l''unité'!$A$18:$C$45,3,FALSE)),"",VLOOKUP(BE5,'2. Structuration de l''unité'!$A$18:$C$45,3,FALSE))</f>
        <v>0</v>
      </c>
      <c r="BF7" s="563" t="str">
        <f>IF(ISERROR(VLOOKUP(BF5,'2. Structuration de l''unité'!$A$18:$C$45,3,FALSE)),"",VLOOKUP(BF5,'2. Structuration de l''unité'!$A$18:$C$45,3,FALSE))</f>
        <v/>
      </c>
      <c r="BG7" s="562">
        <f>IF(ISERROR(VLOOKUP(BG5,'2. Structuration de l''unité'!$A$18:$C$45,3,FALSE)),"",VLOOKUP(BG5,'2. Structuration de l''unité'!$A$18:$C$45,3,FALSE))</f>
        <v>0</v>
      </c>
      <c r="BH7" s="563" t="str">
        <f>IF(ISERROR(VLOOKUP(BH5,'2. Structuration de l''unité'!$A$18:$C$45,3,FALSE)),"",VLOOKUP(BH5,'2. Structuration de l''unité'!$A$18:$C$45,3,FALSE))</f>
        <v/>
      </c>
      <c r="BI7" s="562">
        <f>IF(ISERROR(VLOOKUP(BI5,'2. Structuration de l''unité'!$A$18:$C$45,3,FALSE)),"",VLOOKUP(BI5,'2. Structuration de l''unité'!$A$18:$C$45,3,FALSE))</f>
        <v>0</v>
      </c>
      <c r="BJ7" s="563" t="str">
        <f>IF(ISERROR(VLOOKUP(BJ5,'2. Structuration de l''unité'!$A$18:$C$45,3,FALSE)),"",VLOOKUP(BJ5,'2. Structuration de l''unité'!$A$18:$C$45,3,FALSE))</f>
        <v/>
      </c>
      <c r="BK7" s="562">
        <f>IF(ISERROR(VLOOKUP(BK5,'2. Structuration de l''unité'!$A$18:$C$45,3,FALSE)),"",VLOOKUP(BK5,'2. Structuration de l''unité'!$A$18:$C$45,3,FALSE))</f>
        <v>0</v>
      </c>
      <c r="BL7" s="563" t="str">
        <f>IF(ISERROR(VLOOKUP(BL5,'2. Structuration de l''unité'!$A$18:$C$45,3,FALSE)),"",VLOOKUP(BL5,'2. Structuration de l''unité'!$A$18:$C$45,3,FALSE))</f>
        <v/>
      </c>
      <c r="BM7" s="562">
        <f>IF(ISERROR(VLOOKUP(BM5,'2. Structuration de l''unité'!$A$18:$C$45,3,FALSE)),"",VLOOKUP(BM5,'2. Structuration de l''unité'!$A$18:$C$45,3,FALSE))</f>
        <v>0</v>
      </c>
      <c r="BN7" s="563" t="str">
        <f>IF(ISERROR(VLOOKUP(BN5,'2. Structuration de l''unité'!$A$18:$C$45,3,FALSE)),"",VLOOKUP(BN5,'2. Structuration de l''unité'!$A$18:$C$45,3,FALSE))</f>
        <v/>
      </c>
      <c r="BO7" s="562">
        <f>IF(ISERROR(VLOOKUP(BO5,'2. Structuration de l''unité'!$A$18:$C$45,3,FALSE)),"",VLOOKUP(BO5,'2. Structuration de l''unité'!$A$18:$C$45,3,FALSE))</f>
        <v>0</v>
      </c>
      <c r="BP7" s="563" t="str">
        <f>IF(ISERROR(VLOOKUP(BP5,'2. Structuration de l''unité'!$A$18:$C$45,3,FALSE)),"",VLOOKUP(BP5,'2. Structuration de l''unité'!$A$18:$C$45,3,FALSE))</f>
        <v/>
      </c>
    </row>
    <row r="8" spans="1:140" ht="45" customHeight="1" x14ac:dyDescent="0.2">
      <c r="A8" s="576"/>
      <c r="B8" s="208"/>
      <c r="C8" s="480"/>
      <c r="D8" s="114"/>
      <c r="E8" s="114"/>
      <c r="F8" s="114"/>
      <c r="G8" s="114"/>
      <c r="H8" s="114"/>
      <c r="I8" s="204" t="s">
        <v>633</v>
      </c>
      <c r="J8" s="204" t="s">
        <v>633</v>
      </c>
      <c r="K8" s="248" t="s">
        <v>2353</v>
      </c>
      <c r="L8" s="249" t="s">
        <v>2278</v>
      </c>
      <c r="M8" s="248" t="s">
        <v>2353</v>
      </c>
      <c r="N8" s="249" t="s">
        <v>2278</v>
      </c>
      <c r="O8" s="248" t="s">
        <v>2353</v>
      </c>
      <c r="P8" s="249" t="s">
        <v>2278</v>
      </c>
      <c r="Q8" s="248" t="s">
        <v>2353</v>
      </c>
      <c r="R8" s="249" t="s">
        <v>2278</v>
      </c>
      <c r="S8" s="248" t="s">
        <v>2353</v>
      </c>
      <c r="T8" s="249" t="s">
        <v>2278</v>
      </c>
      <c r="U8" s="248" t="s">
        <v>2353</v>
      </c>
      <c r="V8" s="249" t="s">
        <v>2278</v>
      </c>
      <c r="W8" s="248" t="s">
        <v>2353</v>
      </c>
      <c r="X8" s="249" t="s">
        <v>2278</v>
      </c>
      <c r="Y8" s="248" t="s">
        <v>2353</v>
      </c>
      <c r="Z8" s="249" t="s">
        <v>2278</v>
      </c>
      <c r="AA8" s="248" t="s">
        <v>2353</v>
      </c>
      <c r="AB8" s="249" t="s">
        <v>2278</v>
      </c>
      <c r="AC8" s="248" t="s">
        <v>2353</v>
      </c>
      <c r="AD8" s="249" t="s">
        <v>2278</v>
      </c>
      <c r="AE8" s="248" t="s">
        <v>2353</v>
      </c>
      <c r="AF8" s="249" t="s">
        <v>2278</v>
      </c>
      <c r="AG8" s="248" t="s">
        <v>2353</v>
      </c>
      <c r="AH8" s="249" t="s">
        <v>2278</v>
      </c>
      <c r="AI8" s="248" t="s">
        <v>2353</v>
      </c>
      <c r="AJ8" s="249" t="s">
        <v>2278</v>
      </c>
      <c r="AK8" s="248" t="s">
        <v>2353</v>
      </c>
      <c r="AL8" s="249" t="s">
        <v>2278</v>
      </c>
      <c r="AM8" s="248" t="s">
        <v>2353</v>
      </c>
      <c r="AN8" s="249" t="s">
        <v>2278</v>
      </c>
      <c r="AO8" s="248" t="s">
        <v>2353</v>
      </c>
      <c r="AP8" s="249" t="s">
        <v>2278</v>
      </c>
      <c r="AQ8" s="248" t="s">
        <v>2353</v>
      </c>
      <c r="AR8" s="249" t="s">
        <v>2278</v>
      </c>
      <c r="AS8" s="248" t="s">
        <v>2353</v>
      </c>
      <c r="AT8" s="249" t="s">
        <v>2278</v>
      </c>
      <c r="AU8" s="248" t="s">
        <v>2353</v>
      </c>
      <c r="AV8" s="249" t="s">
        <v>2278</v>
      </c>
      <c r="AW8" s="248" t="s">
        <v>2353</v>
      </c>
      <c r="AX8" s="249" t="s">
        <v>2278</v>
      </c>
      <c r="AY8" s="248" t="s">
        <v>2353</v>
      </c>
      <c r="AZ8" s="249" t="s">
        <v>2278</v>
      </c>
      <c r="BA8" s="248" t="s">
        <v>2353</v>
      </c>
      <c r="BB8" s="249" t="s">
        <v>2278</v>
      </c>
      <c r="BC8" s="248" t="s">
        <v>2353</v>
      </c>
      <c r="BD8" s="249" t="s">
        <v>2278</v>
      </c>
      <c r="BE8" s="248" t="s">
        <v>2353</v>
      </c>
      <c r="BF8" s="249" t="s">
        <v>2278</v>
      </c>
      <c r="BG8" s="248" t="s">
        <v>2353</v>
      </c>
      <c r="BH8" s="249" t="s">
        <v>2278</v>
      </c>
      <c r="BI8" s="248" t="s">
        <v>2353</v>
      </c>
      <c r="BJ8" s="249" t="s">
        <v>2278</v>
      </c>
      <c r="BK8" s="248" t="s">
        <v>2353</v>
      </c>
      <c r="BL8" s="249" t="s">
        <v>2278</v>
      </c>
      <c r="BM8" s="248" t="s">
        <v>2353</v>
      </c>
      <c r="BN8" s="249" t="s">
        <v>2278</v>
      </c>
      <c r="BO8" s="248" t="s">
        <v>2353</v>
      </c>
      <c r="BP8" s="249" t="s">
        <v>2278</v>
      </c>
    </row>
    <row r="9" spans="1:140" ht="35.25" customHeight="1" x14ac:dyDescent="0.2">
      <c r="A9" s="251" t="s">
        <v>1980</v>
      </c>
      <c r="B9" s="515"/>
      <c r="C9" s="516"/>
      <c r="D9" s="516"/>
      <c r="E9" s="516"/>
      <c r="F9" s="517"/>
      <c r="G9" s="517"/>
      <c r="H9" s="518"/>
      <c r="I9" s="519"/>
      <c r="J9" s="519"/>
      <c r="K9" s="194">
        <f>SUM(B9:J9)</f>
        <v>0</v>
      </c>
      <c r="L9" s="206"/>
      <c r="M9" s="218"/>
      <c r="N9" s="219"/>
      <c r="O9" s="218"/>
      <c r="P9" s="219"/>
      <c r="Q9" s="218"/>
      <c r="R9" s="219"/>
      <c r="S9" s="218"/>
      <c r="T9" s="219"/>
      <c r="U9" s="218"/>
      <c r="V9" s="219"/>
      <c r="W9" s="218"/>
      <c r="X9" s="219"/>
      <c r="Y9" s="218"/>
      <c r="Z9" s="219"/>
      <c r="AA9" s="218"/>
      <c r="AB9" s="219"/>
      <c r="AC9" s="218"/>
      <c r="AD9" s="219"/>
      <c r="AE9" s="218"/>
      <c r="AF9" s="219"/>
      <c r="AG9" s="218"/>
      <c r="AH9" s="219"/>
      <c r="AI9" s="218"/>
      <c r="AJ9" s="219"/>
      <c r="AK9" s="218"/>
      <c r="AL9" s="219"/>
      <c r="AM9" s="218"/>
      <c r="AN9" s="219"/>
      <c r="AO9" s="218"/>
      <c r="AP9" s="219"/>
      <c r="AQ9" s="218"/>
      <c r="AR9" s="219"/>
      <c r="AS9" s="218"/>
      <c r="AT9" s="219"/>
      <c r="AU9" s="218"/>
      <c r="AV9" s="219"/>
      <c r="AW9" s="218"/>
      <c r="AX9" s="219"/>
      <c r="AY9" s="218"/>
      <c r="AZ9" s="219"/>
      <c r="BA9" s="218"/>
      <c r="BB9" s="219"/>
      <c r="BC9" s="218"/>
      <c r="BD9" s="219"/>
      <c r="BE9" s="218"/>
      <c r="BF9" s="219"/>
      <c r="BG9" s="218"/>
      <c r="BH9" s="219"/>
      <c r="BI9" s="218"/>
      <c r="BJ9" s="219"/>
      <c r="BK9" s="218"/>
      <c r="BL9" s="219"/>
      <c r="BM9" s="218"/>
      <c r="BN9" s="219"/>
      <c r="BO9" s="218"/>
      <c r="BP9" s="219"/>
    </row>
    <row r="10" spans="1:140" ht="35.25" customHeight="1" x14ac:dyDescent="0.2">
      <c r="A10" s="251" t="s">
        <v>1981</v>
      </c>
      <c r="B10" s="515"/>
      <c r="C10" s="516"/>
      <c r="D10" s="516"/>
      <c r="E10" s="516"/>
      <c r="F10" s="518"/>
      <c r="G10" s="518"/>
      <c r="H10" s="518"/>
      <c r="I10" s="519"/>
      <c r="J10" s="519"/>
      <c r="K10" s="194">
        <f t="shared" ref="K10:K15" si="0">SUM(B10:J10)</f>
        <v>0</v>
      </c>
      <c r="L10" s="206"/>
      <c r="M10" s="218"/>
      <c r="N10" s="219"/>
      <c r="O10" s="218"/>
      <c r="P10" s="219"/>
      <c r="Q10" s="218"/>
      <c r="R10" s="219"/>
      <c r="S10" s="218"/>
      <c r="T10" s="219"/>
      <c r="U10" s="218"/>
      <c r="V10" s="219"/>
      <c r="W10" s="218"/>
      <c r="X10" s="219"/>
      <c r="Y10" s="218"/>
      <c r="Z10" s="219"/>
      <c r="AA10" s="218"/>
      <c r="AB10" s="219"/>
      <c r="AC10" s="218"/>
      <c r="AD10" s="219"/>
      <c r="AE10" s="218"/>
      <c r="AF10" s="219"/>
      <c r="AG10" s="218"/>
      <c r="AH10" s="219"/>
      <c r="AI10" s="218"/>
      <c r="AJ10" s="219"/>
      <c r="AK10" s="218"/>
      <c r="AL10" s="219"/>
      <c r="AM10" s="218"/>
      <c r="AN10" s="219"/>
      <c r="AO10" s="218"/>
      <c r="AP10" s="219"/>
      <c r="AQ10" s="218"/>
      <c r="AR10" s="219"/>
      <c r="AS10" s="218"/>
      <c r="AT10" s="219"/>
      <c r="AU10" s="218"/>
      <c r="AV10" s="219"/>
      <c r="AW10" s="218"/>
      <c r="AX10" s="219"/>
      <c r="AY10" s="218"/>
      <c r="AZ10" s="219"/>
      <c r="BA10" s="218"/>
      <c r="BB10" s="219"/>
      <c r="BC10" s="218"/>
      <c r="BD10" s="219"/>
      <c r="BE10" s="218"/>
      <c r="BF10" s="219"/>
      <c r="BG10" s="218"/>
      <c r="BH10" s="219"/>
      <c r="BI10" s="218"/>
      <c r="BJ10" s="219"/>
      <c r="BK10" s="218"/>
      <c r="BL10" s="219"/>
      <c r="BM10" s="218"/>
      <c r="BN10" s="219"/>
      <c r="BO10" s="218"/>
      <c r="BP10" s="219"/>
    </row>
    <row r="11" spans="1:140" ht="35.25" customHeight="1" x14ac:dyDescent="0.2">
      <c r="A11" s="251" t="s">
        <v>1982</v>
      </c>
      <c r="B11" s="520"/>
      <c r="C11" s="518"/>
      <c r="D11" s="518"/>
      <c r="E11" s="518"/>
      <c r="F11" s="516"/>
      <c r="G11" s="516"/>
      <c r="H11" s="516"/>
      <c r="I11" s="519"/>
      <c r="J11" s="519"/>
      <c r="K11" s="194">
        <f t="shared" si="0"/>
        <v>0</v>
      </c>
      <c r="L11" s="206"/>
      <c r="M11" s="218"/>
      <c r="N11" s="219"/>
      <c r="O11" s="218"/>
      <c r="P11" s="219"/>
      <c r="Q11" s="218"/>
      <c r="R11" s="219"/>
      <c r="S11" s="218"/>
      <c r="T11" s="219"/>
      <c r="U11" s="218"/>
      <c r="V11" s="219"/>
      <c r="W11" s="218"/>
      <c r="X11" s="219"/>
      <c r="Y11" s="218"/>
      <c r="Z11" s="219"/>
      <c r="AA11" s="218"/>
      <c r="AB11" s="219"/>
      <c r="AC11" s="218"/>
      <c r="AD11" s="219"/>
      <c r="AE11" s="218"/>
      <c r="AF11" s="219"/>
      <c r="AG11" s="218"/>
      <c r="AH11" s="219"/>
      <c r="AI11" s="218"/>
      <c r="AJ11" s="219"/>
      <c r="AK11" s="218"/>
      <c r="AL11" s="219"/>
      <c r="AM11" s="218"/>
      <c r="AN11" s="219"/>
      <c r="AO11" s="218"/>
      <c r="AP11" s="219"/>
      <c r="AQ11" s="218"/>
      <c r="AR11" s="219"/>
      <c r="AS11" s="218"/>
      <c r="AT11" s="219"/>
      <c r="AU11" s="218"/>
      <c r="AV11" s="219"/>
      <c r="AW11" s="218"/>
      <c r="AX11" s="219"/>
      <c r="AY11" s="218"/>
      <c r="AZ11" s="219"/>
      <c r="BA11" s="218"/>
      <c r="BB11" s="219"/>
      <c r="BC11" s="218"/>
      <c r="BD11" s="219"/>
      <c r="BE11" s="218"/>
      <c r="BF11" s="219"/>
      <c r="BG11" s="218"/>
      <c r="BH11" s="219"/>
      <c r="BI11" s="218"/>
      <c r="BJ11" s="219"/>
      <c r="BK11" s="218"/>
      <c r="BL11" s="219"/>
      <c r="BM11" s="218"/>
      <c r="BN11" s="219"/>
      <c r="BO11" s="218"/>
      <c r="BP11" s="219"/>
    </row>
    <row r="12" spans="1:140" ht="35.25" customHeight="1" x14ac:dyDescent="0.2">
      <c r="A12" s="251" t="s">
        <v>1983</v>
      </c>
      <c r="B12" s="520"/>
      <c r="C12" s="518"/>
      <c r="D12" s="518"/>
      <c r="E12" s="518"/>
      <c r="F12" s="516"/>
      <c r="G12" s="516"/>
      <c r="H12" s="516"/>
      <c r="I12" s="519"/>
      <c r="J12" s="519"/>
      <c r="K12" s="194">
        <f t="shared" si="0"/>
        <v>0</v>
      </c>
      <c r="L12" s="206"/>
      <c r="M12" s="218"/>
      <c r="N12" s="219"/>
      <c r="O12" s="218"/>
      <c r="P12" s="219"/>
      <c r="Q12" s="218"/>
      <c r="R12" s="219"/>
      <c r="S12" s="218"/>
      <c r="T12" s="219"/>
      <c r="U12" s="218"/>
      <c r="V12" s="219"/>
      <c r="W12" s="218"/>
      <c r="X12" s="219"/>
      <c r="Y12" s="218"/>
      <c r="Z12" s="219"/>
      <c r="AA12" s="218"/>
      <c r="AB12" s="219"/>
      <c r="AC12" s="218"/>
      <c r="AD12" s="219"/>
      <c r="AE12" s="218"/>
      <c r="AF12" s="219"/>
      <c r="AG12" s="218"/>
      <c r="AH12" s="219"/>
      <c r="AI12" s="218"/>
      <c r="AJ12" s="219"/>
      <c r="AK12" s="218"/>
      <c r="AL12" s="219"/>
      <c r="AM12" s="218"/>
      <c r="AN12" s="219"/>
      <c r="AO12" s="218"/>
      <c r="AP12" s="219"/>
      <c r="AQ12" s="218"/>
      <c r="AR12" s="219"/>
      <c r="AS12" s="218"/>
      <c r="AT12" s="219"/>
      <c r="AU12" s="218"/>
      <c r="AV12" s="219"/>
      <c r="AW12" s="218"/>
      <c r="AX12" s="219"/>
      <c r="AY12" s="218"/>
      <c r="AZ12" s="219"/>
      <c r="BA12" s="218"/>
      <c r="BB12" s="219"/>
      <c r="BC12" s="218"/>
      <c r="BD12" s="219"/>
      <c r="BE12" s="218"/>
      <c r="BF12" s="219"/>
      <c r="BG12" s="218"/>
      <c r="BH12" s="219"/>
      <c r="BI12" s="218"/>
      <c r="BJ12" s="219"/>
      <c r="BK12" s="218"/>
      <c r="BL12" s="219"/>
      <c r="BM12" s="218"/>
      <c r="BN12" s="219"/>
      <c r="BO12" s="218"/>
      <c r="BP12" s="219"/>
    </row>
    <row r="13" spans="1:140" s="192" customFormat="1" ht="35.25" customHeight="1" x14ac:dyDescent="0.2">
      <c r="A13" s="251" t="s">
        <v>1984</v>
      </c>
      <c r="B13" s="515"/>
      <c r="C13" s="516"/>
      <c r="D13" s="516"/>
      <c r="E13" s="516"/>
      <c r="F13" s="516"/>
      <c r="G13" s="516"/>
      <c r="H13" s="516"/>
      <c r="I13" s="521"/>
      <c r="J13" s="522"/>
      <c r="K13" s="194">
        <f t="shared" si="0"/>
        <v>0</v>
      </c>
      <c r="L13" s="206"/>
      <c r="M13" s="220"/>
      <c r="N13" s="221"/>
      <c r="O13" s="220"/>
      <c r="P13" s="221"/>
      <c r="Q13" s="220"/>
      <c r="R13" s="221"/>
      <c r="S13" s="220"/>
      <c r="T13" s="221"/>
      <c r="U13" s="220"/>
      <c r="V13" s="221"/>
      <c r="W13" s="220"/>
      <c r="X13" s="221"/>
      <c r="Y13" s="220"/>
      <c r="Z13" s="221"/>
      <c r="AA13" s="220"/>
      <c r="AB13" s="221"/>
      <c r="AC13" s="220"/>
      <c r="AD13" s="221"/>
      <c r="AE13" s="220"/>
      <c r="AF13" s="221"/>
      <c r="AG13" s="220"/>
      <c r="AH13" s="221"/>
      <c r="AI13" s="220"/>
      <c r="AJ13" s="221"/>
      <c r="AK13" s="220"/>
      <c r="AL13" s="221"/>
      <c r="AM13" s="220"/>
      <c r="AN13" s="221"/>
      <c r="AO13" s="220"/>
      <c r="AP13" s="221"/>
      <c r="AQ13" s="220"/>
      <c r="AR13" s="221"/>
      <c r="AS13" s="220"/>
      <c r="AT13" s="221"/>
      <c r="AU13" s="220"/>
      <c r="AV13" s="221"/>
      <c r="AW13" s="220"/>
      <c r="AX13" s="221"/>
      <c r="AY13" s="220"/>
      <c r="AZ13" s="221"/>
      <c r="BA13" s="220"/>
      <c r="BB13" s="221"/>
      <c r="BC13" s="220"/>
      <c r="BD13" s="221"/>
      <c r="BE13" s="220"/>
      <c r="BF13" s="221"/>
      <c r="BG13" s="220"/>
      <c r="BH13" s="221"/>
      <c r="BI13" s="220"/>
      <c r="BJ13" s="221"/>
      <c r="BK13" s="220"/>
      <c r="BL13" s="221"/>
      <c r="BM13" s="220"/>
      <c r="BN13" s="221"/>
      <c r="BO13" s="220"/>
      <c r="BP13" s="221"/>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8"/>
    </row>
    <row r="14" spans="1:140" s="192" customFormat="1" ht="35.25" customHeight="1" x14ac:dyDescent="0.2">
      <c r="A14" s="251" t="s">
        <v>1985</v>
      </c>
      <c r="B14" s="515"/>
      <c r="C14" s="516"/>
      <c r="D14" s="516"/>
      <c r="E14" s="516"/>
      <c r="F14" s="518"/>
      <c r="G14" s="518"/>
      <c r="H14" s="518"/>
      <c r="I14" s="519"/>
      <c r="J14" s="519"/>
      <c r="K14" s="194">
        <f t="shared" si="0"/>
        <v>0</v>
      </c>
      <c r="L14" s="206"/>
      <c r="M14" s="220"/>
      <c r="N14" s="221"/>
      <c r="O14" s="220"/>
      <c r="P14" s="221"/>
      <c r="Q14" s="220"/>
      <c r="R14" s="221"/>
      <c r="S14" s="220"/>
      <c r="T14" s="221"/>
      <c r="U14" s="220"/>
      <c r="V14" s="221"/>
      <c r="W14" s="220"/>
      <c r="X14" s="221"/>
      <c r="Y14" s="220"/>
      <c r="Z14" s="221"/>
      <c r="AA14" s="220"/>
      <c r="AB14" s="221"/>
      <c r="AC14" s="220"/>
      <c r="AD14" s="221"/>
      <c r="AE14" s="220"/>
      <c r="AF14" s="221"/>
      <c r="AG14" s="220"/>
      <c r="AH14" s="221"/>
      <c r="AI14" s="220"/>
      <c r="AJ14" s="221"/>
      <c r="AK14" s="220"/>
      <c r="AL14" s="221"/>
      <c r="AM14" s="220"/>
      <c r="AN14" s="221"/>
      <c r="AO14" s="220"/>
      <c r="AP14" s="221"/>
      <c r="AQ14" s="220"/>
      <c r="AR14" s="221"/>
      <c r="AS14" s="220"/>
      <c r="AT14" s="221"/>
      <c r="AU14" s="220"/>
      <c r="AV14" s="221"/>
      <c r="AW14" s="220"/>
      <c r="AX14" s="221"/>
      <c r="AY14" s="220"/>
      <c r="AZ14" s="221"/>
      <c r="BA14" s="220"/>
      <c r="BB14" s="221"/>
      <c r="BC14" s="220"/>
      <c r="BD14" s="221"/>
      <c r="BE14" s="220"/>
      <c r="BF14" s="221"/>
      <c r="BG14" s="220"/>
      <c r="BH14" s="221"/>
      <c r="BI14" s="220"/>
      <c r="BJ14" s="221"/>
      <c r="BK14" s="220"/>
      <c r="BL14" s="221"/>
      <c r="BM14" s="220"/>
      <c r="BN14" s="221"/>
      <c r="BO14" s="220"/>
      <c r="BP14" s="221"/>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row>
    <row r="15" spans="1:140" ht="35.25" customHeight="1" x14ac:dyDescent="0.2">
      <c r="A15" s="251" t="s">
        <v>1986</v>
      </c>
      <c r="B15" s="515"/>
      <c r="C15" s="516"/>
      <c r="D15" s="516"/>
      <c r="E15" s="523"/>
      <c r="F15" s="522"/>
      <c r="G15" s="522"/>
      <c r="H15" s="522"/>
      <c r="I15" s="522"/>
      <c r="J15" s="522"/>
      <c r="K15" s="194">
        <f t="shared" si="0"/>
        <v>0</v>
      </c>
      <c r="L15" s="206"/>
      <c r="M15" s="218"/>
      <c r="N15" s="219"/>
      <c r="O15" s="218"/>
      <c r="P15" s="219"/>
      <c r="Q15" s="218"/>
      <c r="R15" s="219"/>
      <c r="S15" s="218"/>
      <c r="T15" s="219"/>
      <c r="U15" s="218"/>
      <c r="V15" s="219"/>
      <c r="W15" s="218"/>
      <c r="X15" s="219"/>
      <c r="Y15" s="218"/>
      <c r="Z15" s="219"/>
      <c r="AA15" s="218"/>
      <c r="AB15" s="219"/>
      <c r="AC15" s="218"/>
      <c r="AD15" s="219"/>
      <c r="AE15" s="218"/>
      <c r="AF15" s="219"/>
      <c r="AG15" s="218"/>
      <c r="AH15" s="219"/>
      <c r="AI15" s="218"/>
      <c r="AJ15" s="219"/>
      <c r="AK15" s="218"/>
      <c r="AL15" s="219"/>
      <c r="AM15" s="218"/>
      <c r="AN15" s="219"/>
      <c r="AO15" s="218"/>
      <c r="AP15" s="219"/>
      <c r="AQ15" s="218"/>
      <c r="AR15" s="219"/>
      <c r="AS15" s="218"/>
      <c r="AT15" s="219"/>
      <c r="AU15" s="218"/>
      <c r="AV15" s="219"/>
      <c r="AW15" s="218"/>
      <c r="AX15" s="219"/>
      <c r="AY15" s="218"/>
      <c r="AZ15" s="219"/>
      <c r="BA15" s="218"/>
      <c r="BB15" s="219"/>
      <c r="BC15" s="218"/>
      <c r="BD15" s="219"/>
      <c r="BE15" s="218"/>
      <c r="BF15" s="219"/>
      <c r="BG15" s="218"/>
      <c r="BH15" s="219"/>
      <c r="BI15" s="218"/>
      <c r="BJ15" s="219"/>
      <c r="BK15" s="218"/>
      <c r="BL15" s="219"/>
      <c r="BM15" s="218"/>
      <c r="BN15" s="219"/>
      <c r="BO15" s="218"/>
      <c r="BP15" s="219"/>
    </row>
    <row r="16" spans="1:140" s="196" customFormat="1" ht="35.25" customHeight="1" x14ac:dyDescent="0.2">
      <c r="A16" s="252" t="s">
        <v>1833</v>
      </c>
      <c r="B16" s="524">
        <f>SUM(B9:B15)</f>
        <v>0</v>
      </c>
      <c r="C16" s="525">
        <f>SUM(C9:C15)</f>
        <v>0</v>
      </c>
      <c r="D16" s="525">
        <f t="shared" ref="D16:J16" si="1">SUM(D9:D15)</f>
        <v>0</v>
      </c>
      <c r="E16" s="525">
        <f t="shared" si="1"/>
        <v>0</v>
      </c>
      <c r="F16" s="525">
        <f t="shared" si="1"/>
        <v>0</v>
      </c>
      <c r="G16" s="525">
        <f t="shared" si="1"/>
        <v>0</v>
      </c>
      <c r="H16" s="525">
        <f t="shared" si="1"/>
        <v>0</v>
      </c>
      <c r="I16" s="525">
        <f t="shared" si="1"/>
        <v>0</v>
      </c>
      <c r="J16" s="526">
        <f t="shared" si="1"/>
        <v>0</v>
      </c>
      <c r="K16" s="195">
        <f>SUM(K9:K15)</f>
        <v>0</v>
      </c>
      <c r="L16" s="417">
        <f t="shared" ref="L16:BH16" si="2">L9+L10+L11+L12+L13+L14+L15</f>
        <v>0</v>
      </c>
      <c r="M16" s="195">
        <f t="shared" si="2"/>
        <v>0</v>
      </c>
      <c r="N16" s="417">
        <f t="shared" si="2"/>
        <v>0</v>
      </c>
      <c r="O16" s="195">
        <f t="shared" si="2"/>
        <v>0</v>
      </c>
      <c r="P16" s="417">
        <f t="shared" si="2"/>
        <v>0</v>
      </c>
      <c r="Q16" s="195">
        <f t="shared" si="2"/>
        <v>0</v>
      </c>
      <c r="R16" s="417">
        <f t="shared" si="2"/>
        <v>0</v>
      </c>
      <c r="S16" s="195">
        <f t="shared" si="2"/>
        <v>0</v>
      </c>
      <c r="T16" s="417">
        <f t="shared" si="2"/>
        <v>0</v>
      </c>
      <c r="U16" s="195">
        <f t="shared" si="2"/>
        <v>0</v>
      </c>
      <c r="V16" s="417">
        <f t="shared" si="2"/>
        <v>0</v>
      </c>
      <c r="W16" s="195">
        <f t="shared" si="2"/>
        <v>0</v>
      </c>
      <c r="X16" s="417">
        <f t="shared" si="2"/>
        <v>0</v>
      </c>
      <c r="Y16" s="195">
        <f t="shared" ref="Y16:AN16" si="3">Y9+Y10+Y11+Y12+Y13+Y14+Y15</f>
        <v>0</v>
      </c>
      <c r="Z16" s="417">
        <f t="shared" si="3"/>
        <v>0</v>
      </c>
      <c r="AA16" s="195">
        <f t="shared" si="3"/>
        <v>0</v>
      </c>
      <c r="AB16" s="417">
        <f t="shared" si="3"/>
        <v>0</v>
      </c>
      <c r="AC16" s="195">
        <f t="shared" si="3"/>
        <v>0</v>
      </c>
      <c r="AD16" s="417">
        <f t="shared" si="3"/>
        <v>0</v>
      </c>
      <c r="AE16" s="195">
        <f t="shared" si="3"/>
        <v>0</v>
      </c>
      <c r="AF16" s="417">
        <f t="shared" si="3"/>
        <v>0</v>
      </c>
      <c r="AG16" s="195">
        <f t="shared" si="3"/>
        <v>0</v>
      </c>
      <c r="AH16" s="417">
        <f t="shared" si="3"/>
        <v>0</v>
      </c>
      <c r="AI16" s="195">
        <f t="shared" si="3"/>
        <v>0</v>
      </c>
      <c r="AJ16" s="417">
        <f t="shared" si="3"/>
        <v>0</v>
      </c>
      <c r="AK16" s="195">
        <f t="shared" si="3"/>
        <v>0</v>
      </c>
      <c r="AL16" s="417">
        <f t="shared" si="3"/>
        <v>0</v>
      </c>
      <c r="AM16" s="195">
        <f t="shared" si="3"/>
        <v>0</v>
      </c>
      <c r="AN16" s="417">
        <f t="shared" si="3"/>
        <v>0</v>
      </c>
      <c r="AO16" s="195">
        <f t="shared" si="2"/>
        <v>0</v>
      </c>
      <c r="AP16" s="417">
        <f t="shared" si="2"/>
        <v>0</v>
      </c>
      <c r="AQ16" s="195">
        <f t="shared" ref="AQ16:AZ16" si="4">AQ9+AQ10+AQ11+AQ12+AQ13+AQ14+AQ15</f>
        <v>0</v>
      </c>
      <c r="AR16" s="417">
        <f t="shared" si="4"/>
        <v>0</v>
      </c>
      <c r="AS16" s="195">
        <f t="shared" si="4"/>
        <v>0</v>
      </c>
      <c r="AT16" s="417">
        <f t="shared" si="4"/>
        <v>0</v>
      </c>
      <c r="AU16" s="195">
        <f t="shared" si="4"/>
        <v>0</v>
      </c>
      <c r="AV16" s="417">
        <f t="shared" si="4"/>
        <v>0</v>
      </c>
      <c r="AW16" s="195">
        <f t="shared" si="4"/>
        <v>0</v>
      </c>
      <c r="AX16" s="417">
        <f t="shared" si="4"/>
        <v>0</v>
      </c>
      <c r="AY16" s="195">
        <f t="shared" si="4"/>
        <v>0</v>
      </c>
      <c r="AZ16" s="417">
        <f t="shared" si="4"/>
        <v>0</v>
      </c>
      <c r="BA16" s="195">
        <f t="shared" si="2"/>
        <v>0</v>
      </c>
      <c r="BB16" s="417">
        <f t="shared" si="2"/>
        <v>0</v>
      </c>
      <c r="BC16" s="195">
        <f t="shared" si="2"/>
        <v>0</v>
      </c>
      <c r="BD16" s="417">
        <f t="shared" si="2"/>
        <v>0</v>
      </c>
      <c r="BE16" s="195">
        <f t="shared" si="2"/>
        <v>0</v>
      </c>
      <c r="BF16" s="417">
        <f t="shared" si="2"/>
        <v>0</v>
      </c>
      <c r="BG16" s="195">
        <f t="shared" si="2"/>
        <v>0</v>
      </c>
      <c r="BH16" s="417">
        <f t="shared" si="2"/>
        <v>0</v>
      </c>
      <c r="BI16" s="195">
        <f>BI9+BI10+BI11+BI12+BI13+BI14+BI15</f>
        <v>0</v>
      </c>
      <c r="BJ16" s="417">
        <f t="shared" ref="BJ16:BP16" si="5">BJ9+BJ10+BJ11+BJ12+BJ13+BJ14+BJ15</f>
        <v>0</v>
      </c>
      <c r="BK16" s="195">
        <f t="shared" si="5"/>
        <v>0</v>
      </c>
      <c r="BL16" s="417">
        <f t="shared" si="5"/>
        <v>0</v>
      </c>
      <c r="BM16" s="195">
        <f t="shared" si="5"/>
        <v>0</v>
      </c>
      <c r="BN16" s="417">
        <f t="shared" si="5"/>
        <v>0</v>
      </c>
      <c r="BO16" s="195">
        <f t="shared" si="5"/>
        <v>0</v>
      </c>
      <c r="BP16" s="417">
        <f t="shared" si="5"/>
        <v>0</v>
      </c>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c r="DB16" s="178"/>
      <c r="DC16" s="178"/>
      <c r="DD16" s="178"/>
      <c r="DE16" s="178"/>
      <c r="DF16" s="178"/>
      <c r="DG16" s="178"/>
      <c r="DH16" s="178"/>
      <c r="DI16" s="178"/>
      <c r="DJ16" s="178"/>
      <c r="DK16" s="178"/>
      <c r="DL16" s="178"/>
      <c r="DM16" s="178"/>
      <c r="DN16" s="178"/>
      <c r="DO16" s="178"/>
      <c r="DP16" s="178"/>
      <c r="DQ16" s="178"/>
      <c r="DR16" s="178"/>
      <c r="DS16" s="178"/>
      <c r="DT16" s="178"/>
      <c r="DU16" s="178"/>
      <c r="DV16" s="178"/>
      <c r="DW16" s="178"/>
      <c r="DX16" s="178"/>
      <c r="DY16" s="178"/>
      <c r="DZ16" s="178"/>
      <c r="EA16" s="178"/>
      <c r="EB16" s="178"/>
      <c r="EC16" s="178"/>
      <c r="ED16" s="178"/>
      <c r="EE16" s="178"/>
      <c r="EF16" s="178"/>
      <c r="EG16" s="178"/>
      <c r="EH16" s="178"/>
      <c r="EI16" s="178"/>
      <c r="EJ16" s="178"/>
    </row>
    <row r="17" spans="1:140" s="196" customFormat="1" ht="35.25" customHeight="1" x14ac:dyDescent="0.2">
      <c r="A17" s="251" t="s">
        <v>1987</v>
      </c>
      <c r="B17" s="263"/>
      <c r="C17" s="264"/>
      <c r="D17" s="264"/>
      <c r="E17" s="264"/>
      <c r="F17" s="264"/>
      <c r="G17" s="264"/>
      <c r="H17" s="264"/>
      <c r="I17" s="264"/>
      <c r="J17" s="264"/>
      <c r="K17" s="205"/>
      <c r="L17" s="267"/>
      <c r="M17" s="207"/>
      <c r="N17" s="267"/>
      <c r="O17" s="207"/>
      <c r="P17" s="267"/>
      <c r="Q17" s="207"/>
      <c r="R17" s="267"/>
      <c r="S17" s="207"/>
      <c r="T17" s="267"/>
      <c r="U17" s="207"/>
      <c r="V17" s="267"/>
      <c r="W17" s="207"/>
      <c r="X17" s="267"/>
      <c r="Y17" s="207"/>
      <c r="Z17" s="267"/>
      <c r="AA17" s="207"/>
      <c r="AB17" s="267"/>
      <c r="AC17" s="207"/>
      <c r="AD17" s="267"/>
      <c r="AE17" s="207"/>
      <c r="AF17" s="267"/>
      <c r="AG17" s="207"/>
      <c r="AH17" s="267"/>
      <c r="AI17" s="207"/>
      <c r="AJ17" s="267"/>
      <c r="AK17" s="207"/>
      <c r="AL17" s="267"/>
      <c r="AM17" s="207"/>
      <c r="AN17" s="267"/>
      <c r="AO17" s="207"/>
      <c r="AP17" s="267"/>
      <c r="AQ17" s="207"/>
      <c r="AR17" s="267"/>
      <c r="AS17" s="207"/>
      <c r="AT17" s="267"/>
      <c r="AU17" s="207"/>
      <c r="AV17" s="267"/>
      <c r="AW17" s="207"/>
      <c r="AX17" s="267"/>
      <c r="AY17" s="207"/>
      <c r="AZ17" s="267"/>
      <c r="BA17" s="207"/>
      <c r="BB17" s="267"/>
      <c r="BC17" s="207"/>
      <c r="BD17" s="267"/>
      <c r="BE17" s="207"/>
      <c r="BF17" s="267"/>
      <c r="BG17" s="207"/>
      <c r="BH17" s="267"/>
      <c r="BI17" s="207"/>
      <c r="BJ17" s="267"/>
      <c r="BK17" s="207"/>
      <c r="BL17" s="267"/>
      <c r="BM17" s="207"/>
      <c r="BN17" s="267"/>
      <c r="BO17" s="207"/>
      <c r="BP17" s="267"/>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c r="DB17" s="178"/>
      <c r="DC17" s="178"/>
      <c r="DD17" s="178"/>
      <c r="DE17" s="178"/>
      <c r="DF17" s="178"/>
      <c r="DG17" s="178"/>
      <c r="DH17" s="178"/>
      <c r="DI17" s="178"/>
      <c r="DJ17" s="178"/>
      <c r="DK17" s="178"/>
      <c r="DL17" s="178"/>
      <c r="DM17" s="178"/>
      <c r="DN17" s="178"/>
      <c r="DO17" s="178"/>
      <c r="DP17" s="178"/>
      <c r="DQ17" s="178"/>
      <c r="DR17" s="178"/>
      <c r="DS17" s="178"/>
      <c r="DT17" s="178"/>
      <c r="DU17" s="178"/>
      <c r="DV17" s="178"/>
      <c r="DW17" s="178"/>
      <c r="DX17" s="178"/>
      <c r="DY17" s="178"/>
      <c r="DZ17" s="178"/>
      <c r="EA17" s="178"/>
      <c r="EB17" s="178"/>
      <c r="EC17" s="178"/>
      <c r="ED17" s="178"/>
      <c r="EE17" s="178"/>
      <c r="EF17" s="178"/>
      <c r="EG17" s="178"/>
      <c r="EH17" s="178"/>
      <c r="EI17" s="178"/>
      <c r="EJ17" s="178"/>
    </row>
    <row r="18" spans="1:140" s="196" customFormat="1" ht="35.25" customHeight="1" x14ac:dyDescent="0.2">
      <c r="A18" s="251" t="s">
        <v>1988</v>
      </c>
      <c r="B18" s="263"/>
      <c r="C18" s="264"/>
      <c r="D18" s="264"/>
      <c r="E18" s="264"/>
      <c r="F18" s="264"/>
      <c r="G18" s="264"/>
      <c r="H18" s="264"/>
      <c r="I18" s="264"/>
      <c r="J18" s="264"/>
      <c r="K18" s="205"/>
      <c r="L18" s="267"/>
      <c r="M18" s="207"/>
      <c r="N18" s="267"/>
      <c r="O18" s="207"/>
      <c r="P18" s="267"/>
      <c r="Q18" s="207"/>
      <c r="R18" s="267"/>
      <c r="S18" s="207"/>
      <c r="T18" s="267"/>
      <c r="U18" s="207"/>
      <c r="V18" s="267"/>
      <c r="W18" s="207"/>
      <c r="X18" s="267"/>
      <c r="Y18" s="207"/>
      <c r="Z18" s="267"/>
      <c r="AA18" s="207"/>
      <c r="AB18" s="267"/>
      <c r="AC18" s="207"/>
      <c r="AD18" s="267"/>
      <c r="AE18" s="207"/>
      <c r="AF18" s="267"/>
      <c r="AG18" s="207"/>
      <c r="AH18" s="267"/>
      <c r="AI18" s="207"/>
      <c r="AJ18" s="267"/>
      <c r="AK18" s="207"/>
      <c r="AL18" s="267"/>
      <c r="AM18" s="207"/>
      <c r="AN18" s="267"/>
      <c r="AO18" s="207"/>
      <c r="AP18" s="267"/>
      <c r="AQ18" s="207"/>
      <c r="AR18" s="267"/>
      <c r="AS18" s="207"/>
      <c r="AT18" s="267"/>
      <c r="AU18" s="207"/>
      <c r="AV18" s="267"/>
      <c r="AW18" s="207"/>
      <c r="AX18" s="267"/>
      <c r="AY18" s="207"/>
      <c r="AZ18" s="267"/>
      <c r="BA18" s="207"/>
      <c r="BB18" s="267"/>
      <c r="BC18" s="207"/>
      <c r="BD18" s="267"/>
      <c r="BE18" s="207"/>
      <c r="BF18" s="267"/>
      <c r="BG18" s="207"/>
      <c r="BH18" s="267"/>
      <c r="BI18" s="207"/>
      <c r="BJ18" s="267"/>
      <c r="BK18" s="207"/>
      <c r="BL18" s="267"/>
      <c r="BM18" s="207"/>
      <c r="BN18" s="267"/>
      <c r="BO18" s="207"/>
      <c r="BP18" s="267"/>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c r="DB18" s="178"/>
      <c r="DC18" s="178"/>
      <c r="DD18" s="178"/>
      <c r="DE18" s="178"/>
      <c r="DF18" s="178"/>
      <c r="DG18" s="178"/>
      <c r="DH18" s="178"/>
      <c r="DI18" s="178"/>
      <c r="DJ18" s="178"/>
      <c r="DK18" s="178"/>
      <c r="DL18" s="178"/>
      <c r="DM18" s="178"/>
      <c r="DN18" s="178"/>
      <c r="DO18" s="178"/>
      <c r="DP18" s="178"/>
      <c r="DQ18" s="178"/>
      <c r="DR18" s="178"/>
      <c r="DS18" s="178"/>
      <c r="DT18" s="178"/>
      <c r="DU18" s="178"/>
      <c r="DV18" s="178"/>
      <c r="DW18" s="178"/>
      <c r="DX18" s="178"/>
      <c r="DY18" s="178"/>
      <c r="DZ18" s="178"/>
      <c r="EA18" s="178"/>
      <c r="EB18" s="178"/>
      <c r="EC18" s="178"/>
      <c r="ED18" s="178"/>
      <c r="EE18" s="178"/>
      <c r="EF18" s="178"/>
      <c r="EG18" s="178"/>
      <c r="EH18" s="178"/>
      <c r="EI18" s="178"/>
      <c r="EJ18" s="178"/>
    </row>
    <row r="19" spans="1:140" s="196" customFormat="1" ht="35.25" customHeight="1" x14ac:dyDescent="0.2">
      <c r="A19" s="251" t="s">
        <v>2285</v>
      </c>
      <c r="B19" s="263"/>
      <c r="C19" s="264"/>
      <c r="D19" s="264"/>
      <c r="E19" s="264"/>
      <c r="F19" s="264"/>
      <c r="G19" s="264"/>
      <c r="H19" s="264"/>
      <c r="I19" s="264"/>
      <c r="J19" s="264"/>
      <c r="K19" s="205"/>
      <c r="L19" s="267"/>
      <c r="M19" s="207"/>
      <c r="N19" s="267"/>
      <c r="O19" s="207"/>
      <c r="P19" s="267"/>
      <c r="Q19" s="207"/>
      <c r="R19" s="267"/>
      <c r="S19" s="207"/>
      <c r="T19" s="267"/>
      <c r="U19" s="207"/>
      <c r="V19" s="267"/>
      <c r="W19" s="207"/>
      <c r="X19" s="267"/>
      <c r="Y19" s="207"/>
      <c r="Z19" s="267"/>
      <c r="AA19" s="207"/>
      <c r="AB19" s="267"/>
      <c r="AC19" s="207"/>
      <c r="AD19" s="267"/>
      <c r="AE19" s="207"/>
      <c r="AF19" s="267"/>
      <c r="AG19" s="207"/>
      <c r="AH19" s="267"/>
      <c r="AI19" s="207"/>
      <c r="AJ19" s="267"/>
      <c r="AK19" s="207"/>
      <c r="AL19" s="267"/>
      <c r="AM19" s="207"/>
      <c r="AN19" s="267"/>
      <c r="AO19" s="207"/>
      <c r="AP19" s="267"/>
      <c r="AQ19" s="207"/>
      <c r="AR19" s="267"/>
      <c r="AS19" s="207"/>
      <c r="AT19" s="267"/>
      <c r="AU19" s="207"/>
      <c r="AV19" s="267"/>
      <c r="AW19" s="207"/>
      <c r="AX19" s="267"/>
      <c r="AY19" s="207"/>
      <c r="AZ19" s="267"/>
      <c r="BA19" s="207"/>
      <c r="BB19" s="267"/>
      <c r="BC19" s="207"/>
      <c r="BD19" s="267"/>
      <c r="BE19" s="207"/>
      <c r="BF19" s="267"/>
      <c r="BG19" s="207"/>
      <c r="BH19" s="267"/>
      <c r="BI19" s="207"/>
      <c r="BJ19" s="267"/>
      <c r="BK19" s="207"/>
      <c r="BL19" s="267"/>
      <c r="BM19" s="207"/>
      <c r="BN19" s="267"/>
      <c r="BO19" s="207"/>
      <c r="BP19" s="267"/>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178"/>
      <c r="DP19" s="178"/>
      <c r="DQ19" s="178"/>
      <c r="DR19" s="178"/>
      <c r="DS19" s="178"/>
      <c r="DT19" s="178"/>
      <c r="DU19" s="178"/>
      <c r="DV19" s="178"/>
      <c r="DW19" s="178"/>
      <c r="DX19" s="178"/>
      <c r="DY19" s="178"/>
      <c r="DZ19" s="178"/>
      <c r="EA19" s="178"/>
      <c r="EB19" s="178"/>
      <c r="EC19" s="178"/>
      <c r="ED19" s="178"/>
      <c r="EE19" s="178"/>
      <c r="EF19" s="178"/>
      <c r="EG19" s="178"/>
      <c r="EH19" s="178"/>
      <c r="EI19" s="178"/>
      <c r="EJ19" s="178"/>
    </row>
    <row r="20" spans="1:140" s="196" customFormat="1" ht="35.25" customHeight="1" x14ac:dyDescent="0.2">
      <c r="A20" s="251" t="s">
        <v>2286</v>
      </c>
      <c r="B20" s="263"/>
      <c r="C20" s="264"/>
      <c r="D20" s="264"/>
      <c r="E20" s="264"/>
      <c r="F20" s="264"/>
      <c r="G20" s="264"/>
      <c r="H20" s="264"/>
      <c r="I20" s="264"/>
      <c r="J20" s="264"/>
      <c r="K20" s="205"/>
      <c r="L20" s="267"/>
      <c r="M20" s="207"/>
      <c r="N20" s="267"/>
      <c r="O20" s="207"/>
      <c r="P20" s="267"/>
      <c r="Q20" s="207"/>
      <c r="R20" s="267"/>
      <c r="S20" s="207"/>
      <c r="T20" s="267"/>
      <c r="U20" s="207"/>
      <c r="V20" s="267"/>
      <c r="W20" s="207"/>
      <c r="X20" s="267"/>
      <c r="Y20" s="207"/>
      <c r="Z20" s="267"/>
      <c r="AA20" s="207"/>
      <c r="AB20" s="267"/>
      <c r="AC20" s="207"/>
      <c r="AD20" s="267"/>
      <c r="AE20" s="207"/>
      <c r="AF20" s="267"/>
      <c r="AG20" s="207"/>
      <c r="AH20" s="267"/>
      <c r="AI20" s="207"/>
      <c r="AJ20" s="267"/>
      <c r="AK20" s="207"/>
      <c r="AL20" s="267"/>
      <c r="AM20" s="207"/>
      <c r="AN20" s="267"/>
      <c r="AO20" s="207"/>
      <c r="AP20" s="267"/>
      <c r="AQ20" s="207"/>
      <c r="AR20" s="267"/>
      <c r="AS20" s="207"/>
      <c r="AT20" s="267"/>
      <c r="AU20" s="207"/>
      <c r="AV20" s="267"/>
      <c r="AW20" s="207"/>
      <c r="AX20" s="267"/>
      <c r="AY20" s="207"/>
      <c r="AZ20" s="267"/>
      <c r="BA20" s="207"/>
      <c r="BB20" s="267"/>
      <c r="BC20" s="207"/>
      <c r="BD20" s="267"/>
      <c r="BE20" s="207"/>
      <c r="BF20" s="267"/>
      <c r="BG20" s="207"/>
      <c r="BH20" s="267"/>
      <c r="BI20" s="207"/>
      <c r="BJ20" s="267"/>
      <c r="BK20" s="207"/>
      <c r="BL20" s="267"/>
      <c r="BM20" s="207"/>
      <c r="BN20" s="267"/>
      <c r="BO20" s="207"/>
      <c r="BP20" s="267"/>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8"/>
      <c r="CT20" s="178"/>
      <c r="CU20" s="178"/>
      <c r="CV20" s="178"/>
      <c r="CW20" s="178"/>
      <c r="CX20" s="178"/>
      <c r="CY20" s="178"/>
      <c r="CZ20" s="178"/>
      <c r="DA20" s="178"/>
      <c r="DB20" s="178"/>
      <c r="DC20" s="178"/>
      <c r="DD20" s="178"/>
      <c r="DE20" s="178"/>
      <c r="DF20" s="178"/>
      <c r="DG20" s="178"/>
      <c r="DH20" s="178"/>
      <c r="DI20" s="178"/>
      <c r="DJ20" s="178"/>
      <c r="DK20" s="178"/>
      <c r="DL20" s="178"/>
      <c r="DM20" s="178"/>
      <c r="DN20" s="178"/>
      <c r="DO20" s="178"/>
      <c r="DP20" s="178"/>
      <c r="DQ20" s="178"/>
      <c r="DR20" s="178"/>
      <c r="DS20" s="178"/>
      <c r="DT20" s="178"/>
      <c r="DU20" s="178"/>
      <c r="DV20" s="178"/>
      <c r="DW20" s="178"/>
      <c r="DX20" s="178"/>
      <c r="DY20" s="178"/>
      <c r="DZ20" s="178"/>
      <c r="EA20" s="178"/>
      <c r="EB20" s="178"/>
      <c r="EC20" s="178"/>
      <c r="ED20" s="178"/>
      <c r="EE20" s="178"/>
      <c r="EF20" s="178"/>
      <c r="EG20" s="178"/>
      <c r="EH20" s="178"/>
      <c r="EI20" s="178"/>
      <c r="EJ20" s="178"/>
    </row>
    <row r="21" spans="1:140" s="196" customFormat="1" ht="35.25" customHeight="1" x14ac:dyDescent="0.2">
      <c r="A21" s="252" t="s">
        <v>1949</v>
      </c>
      <c r="B21" s="263"/>
      <c r="C21" s="264"/>
      <c r="D21" s="264"/>
      <c r="E21" s="264"/>
      <c r="F21" s="264"/>
      <c r="G21" s="264"/>
      <c r="H21" s="264"/>
      <c r="I21" s="264"/>
      <c r="J21" s="264"/>
      <c r="K21" s="195">
        <f>SUM(K17:K20)</f>
        <v>0</v>
      </c>
      <c r="L21" s="267"/>
      <c r="M21" s="194">
        <f>SUM(M17:M20)</f>
        <v>0</v>
      </c>
      <c r="N21" s="267"/>
      <c r="O21" s="194">
        <f>SUM(O17:O20)</f>
        <v>0</v>
      </c>
      <c r="P21" s="267"/>
      <c r="Q21" s="194">
        <f>SUM(Q17:Q20)</f>
        <v>0</v>
      </c>
      <c r="R21" s="267"/>
      <c r="S21" s="194">
        <f>SUM(S17:S20)</f>
        <v>0</v>
      </c>
      <c r="T21" s="267"/>
      <c r="U21" s="194">
        <f>SUM(U17:U20)</f>
        <v>0</v>
      </c>
      <c r="V21" s="267"/>
      <c r="W21" s="194">
        <f>SUM(W17:W20)</f>
        <v>0</v>
      </c>
      <c r="X21" s="267"/>
      <c r="Y21" s="194">
        <f>SUM(Y17:Y20)</f>
        <v>0</v>
      </c>
      <c r="Z21" s="267"/>
      <c r="AA21" s="194">
        <f>SUM(AA17:AA20)</f>
        <v>0</v>
      </c>
      <c r="AB21" s="267"/>
      <c r="AC21" s="194">
        <f>SUM(AC17:AC20)</f>
        <v>0</v>
      </c>
      <c r="AD21" s="267"/>
      <c r="AE21" s="194">
        <f>SUM(AE17:AE20)</f>
        <v>0</v>
      </c>
      <c r="AF21" s="267"/>
      <c r="AG21" s="194">
        <f>SUM(AG17:AG20)</f>
        <v>0</v>
      </c>
      <c r="AH21" s="267"/>
      <c r="AI21" s="194">
        <f>SUM(AI17:AI20)</f>
        <v>0</v>
      </c>
      <c r="AJ21" s="267"/>
      <c r="AK21" s="194">
        <f>SUM(AK17:AK20)</f>
        <v>0</v>
      </c>
      <c r="AL21" s="267"/>
      <c r="AM21" s="194">
        <f>SUM(AM17:AM20)</f>
        <v>0</v>
      </c>
      <c r="AN21" s="267"/>
      <c r="AO21" s="194">
        <f>SUM(AO17:AO20)</f>
        <v>0</v>
      </c>
      <c r="AP21" s="267"/>
      <c r="AQ21" s="194">
        <f>SUM(AQ17:AQ20)</f>
        <v>0</v>
      </c>
      <c r="AR21" s="267"/>
      <c r="AS21" s="194">
        <f>SUM(AS17:AS20)</f>
        <v>0</v>
      </c>
      <c r="AT21" s="267"/>
      <c r="AU21" s="194">
        <f>SUM(AU17:AU20)</f>
        <v>0</v>
      </c>
      <c r="AV21" s="267"/>
      <c r="AW21" s="194">
        <f>SUM(AW17:AW20)</f>
        <v>0</v>
      </c>
      <c r="AX21" s="267"/>
      <c r="AY21" s="194">
        <f>SUM(AY17:AY20)</f>
        <v>0</v>
      </c>
      <c r="AZ21" s="267"/>
      <c r="BA21" s="194">
        <f>SUM(BA17:BA20)</f>
        <v>0</v>
      </c>
      <c r="BB21" s="267"/>
      <c r="BC21" s="194">
        <f>SUM(BC17:BC20)</f>
        <v>0</v>
      </c>
      <c r="BD21" s="267"/>
      <c r="BE21" s="194">
        <f>SUM(BE17:BE20)</f>
        <v>0</v>
      </c>
      <c r="BF21" s="267"/>
      <c r="BG21" s="194">
        <f>SUM(BG17:BG20)</f>
        <v>0</v>
      </c>
      <c r="BH21" s="267"/>
      <c r="BI21" s="194">
        <f>SUM(BI17:BI20)</f>
        <v>0</v>
      </c>
      <c r="BJ21" s="267"/>
      <c r="BK21" s="194">
        <f>SUM(BK17:BK20)</f>
        <v>0</v>
      </c>
      <c r="BL21" s="267"/>
      <c r="BM21" s="194">
        <f>SUM(BM17:BM20)</f>
        <v>0</v>
      </c>
      <c r="BN21" s="267"/>
      <c r="BO21" s="194">
        <f>SUM(BO17:BO20)</f>
        <v>0</v>
      </c>
      <c r="BP21" s="267"/>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8"/>
      <c r="CT21" s="178"/>
      <c r="CU21" s="178"/>
      <c r="CV21" s="178"/>
      <c r="CW21" s="178"/>
      <c r="CX21" s="178"/>
      <c r="CY21" s="178"/>
      <c r="CZ21" s="178"/>
      <c r="DA21" s="178"/>
      <c r="DB21" s="178"/>
      <c r="DC21" s="178"/>
      <c r="DD21" s="178"/>
      <c r="DE21" s="178"/>
      <c r="DF21" s="178"/>
      <c r="DG21" s="178"/>
      <c r="DH21" s="178"/>
      <c r="DI21" s="178"/>
      <c r="DJ21" s="178"/>
      <c r="DK21" s="178"/>
      <c r="DL21" s="178"/>
      <c r="DM21" s="178"/>
      <c r="DN21" s="178"/>
      <c r="DO21" s="178"/>
      <c r="DP21" s="178"/>
      <c r="DQ21" s="178"/>
      <c r="DR21" s="178"/>
      <c r="DS21" s="178"/>
      <c r="DT21" s="178"/>
      <c r="DU21" s="178"/>
      <c r="DV21" s="178"/>
      <c r="DW21" s="178"/>
      <c r="DX21" s="178"/>
      <c r="DY21" s="178"/>
      <c r="DZ21" s="178"/>
      <c r="EA21" s="178"/>
      <c r="EB21" s="178"/>
      <c r="EC21" s="178"/>
      <c r="ED21" s="178"/>
      <c r="EE21" s="178"/>
      <c r="EF21" s="178"/>
      <c r="EG21" s="178"/>
      <c r="EH21" s="178"/>
      <c r="EI21" s="178"/>
      <c r="EJ21" s="178"/>
    </row>
    <row r="22" spans="1:140" s="196" customFormat="1" ht="35.25" customHeight="1" thickBot="1" x14ac:dyDescent="0.25">
      <c r="A22" s="253" t="s">
        <v>1951</v>
      </c>
      <c r="B22" s="265"/>
      <c r="C22" s="266"/>
      <c r="D22" s="266"/>
      <c r="E22" s="266"/>
      <c r="F22" s="266"/>
      <c r="G22" s="266"/>
      <c r="H22" s="266"/>
      <c r="I22" s="266"/>
      <c r="J22" s="266"/>
      <c r="K22" s="197">
        <f>K16+K21</f>
        <v>0</v>
      </c>
      <c r="L22" s="418">
        <f>L16</f>
        <v>0</v>
      </c>
      <c r="M22" s="197">
        <f>M16+M21</f>
        <v>0</v>
      </c>
      <c r="N22" s="418">
        <f t="shared" ref="N22:BH22" si="6">N16</f>
        <v>0</v>
      </c>
      <c r="O22" s="197">
        <f>O16+O21</f>
        <v>0</v>
      </c>
      <c r="P22" s="418">
        <f t="shared" si="6"/>
        <v>0</v>
      </c>
      <c r="Q22" s="197">
        <f>Q16+Q21</f>
        <v>0</v>
      </c>
      <c r="R22" s="418">
        <f t="shared" si="6"/>
        <v>0</v>
      </c>
      <c r="S22" s="197">
        <f>S16+S21</f>
        <v>0</v>
      </c>
      <c r="T22" s="418">
        <f t="shared" si="6"/>
        <v>0</v>
      </c>
      <c r="U22" s="197">
        <f>U16+U21</f>
        <v>0</v>
      </c>
      <c r="V22" s="418">
        <f t="shared" si="6"/>
        <v>0</v>
      </c>
      <c r="W22" s="197">
        <f>W16+W21</f>
        <v>0</v>
      </c>
      <c r="X22" s="418">
        <f t="shared" si="6"/>
        <v>0</v>
      </c>
      <c r="Y22" s="197">
        <f>Y16+Y21</f>
        <v>0</v>
      </c>
      <c r="Z22" s="418">
        <f t="shared" ref="Z22" si="7">Z16</f>
        <v>0</v>
      </c>
      <c r="AA22" s="197">
        <f>AA16+AA21</f>
        <v>0</v>
      </c>
      <c r="AB22" s="418">
        <f t="shared" ref="AB22" si="8">AB16</f>
        <v>0</v>
      </c>
      <c r="AC22" s="197">
        <f>AC16+AC21</f>
        <v>0</v>
      </c>
      <c r="AD22" s="418">
        <f t="shared" ref="AD22" si="9">AD16</f>
        <v>0</v>
      </c>
      <c r="AE22" s="197">
        <f>AE16+AE21</f>
        <v>0</v>
      </c>
      <c r="AF22" s="418">
        <f t="shared" ref="AF22" si="10">AF16</f>
        <v>0</v>
      </c>
      <c r="AG22" s="197">
        <f>AG16+AG21</f>
        <v>0</v>
      </c>
      <c r="AH22" s="418">
        <f t="shared" ref="AH22" si="11">AH16</f>
        <v>0</v>
      </c>
      <c r="AI22" s="197">
        <f>AI16+AI21</f>
        <v>0</v>
      </c>
      <c r="AJ22" s="418">
        <f t="shared" ref="AJ22" si="12">AJ16</f>
        <v>0</v>
      </c>
      <c r="AK22" s="197">
        <f>AK16+AK21</f>
        <v>0</v>
      </c>
      <c r="AL22" s="418">
        <f t="shared" ref="AL22" si="13">AL16</f>
        <v>0</v>
      </c>
      <c r="AM22" s="197">
        <f>AM16+AM21</f>
        <v>0</v>
      </c>
      <c r="AN22" s="418">
        <f t="shared" ref="AN22" si="14">AN16</f>
        <v>0</v>
      </c>
      <c r="AO22" s="197">
        <f>AO16+AO21</f>
        <v>0</v>
      </c>
      <c r="AP22" s="418">
        <f t="shared" si="6"/>
        <v>0</v>
      </c>
      <c r="AQ22" s="197">
        <f>AQ16+AQ21</f>
        <v>0</v>
      </c>
      <c r="AR22" s="418">
        <f t="shared" ref="AR22" si="15">AR16</f>
        <v>0</v>
      </c>
      <c r="AS22" s="197">
        <f>AS16+AS21</f>
        <v>0</v>
      </c>
      <c r="AT22" s="418">
        <f t="shared" ref="AT22" si="16">AT16</f>
        <v>0</v>
      </c>
      <c r="AU22" s="197">
        <f>AU16+AU21</f>
        <v>0</v>
      </c>
      <c r="AV22" s="418">
        <f t="shared" ref="AV22" si="17">AV16</f>
        <v>0</v>
      </c>
      <c r="AW22" s="197">
        <f>AW16+AW21</f>
        <v>0</v>
      </c>
      <c r="AX22" s="418">
        <f t="shared" ref="AX22" si="18">AX16</f>
        <v>0</v>
      </c>
      <c r="AY22" s="197">
        <f>AY16+AY21</f>
        <v>0</v>
      </c>
      <c r="AZ22" s="418">
        <f t="shared" ref="AZ22" si="19">AZ16</f>
        <v>0</v>
      </c>
      <c r="BA22" s="197">
        <f>BA16+BA21</f>
        <v>0</v>
      </c>
      <c r="BB22" s="418">
        <f t="shared" si="6"/>
        <v>0</v>
      </c>
      <c r="BC22" s="197">
        <f>BC16+BC21</f>
        <v>0</v>
      </c>
      <c r="BD22" s="418">
        <f t="shared" si="6"/>
        <v>0</v>
      </c>
      <c r="BE22" s="197">
        <f>BE16+BE21</f>
        <v>0</v>
      </c>
      <c r="BF22" s="418">
        <f t="shared" si="6"/>
        <v>0</v>
      </c>
      <c r="BG22" s="197">
        <f>BG16+BG21</f>
        <v>0</v>
      </c>
      <c r="BH22" s="418">
        <f t="shared" si="6"/>
        <v>0</v>
      </c>
      <c r="BI22" s="197">
        <f>BI16+BI21</f>
        <v>0</v>
      </c>
      <c r="BJ22" s="418">
        <f t="shared" ref="BJ22" si="20">BJ16</f>
        <v>0</v>
      </c>
      <c r="BK22" s="197">
        <f>BK16+BK21</f>
        <v>0</v>
      </c>
      <c r="BL22" s="418">
        <f t="shared" ref="BL22" si="21">BL16</f>
        <v>0</v>
      </c>
      <c r="BM22" s="197">
        <f>BM16+BM21</f>
        <v>0</v>
      </c>
      <c r="BN22" s="418">
        <f t="shared" ref="BN22" si="22">BN16</f>
        <v>0</v>
      </c>
      <c r="BO22" s="197">
        <f>BO16+BO21</f>
        <v>0</v>
      </c>
      <c r="BP22" s="418">
        <f t="shared" ref="BP22" si="23">BP16</f>
        <v>0</v>
      </c>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c r="CR22" s="178"/>
      <c r="CS22" s="178"/>
      <c r="CT22" s="178"/>
      <c r="CU22" s="178"/>
      <c r="CV22" s="178"/>
      <c r="CW22" s="178"/>
      <c r="CX22" s="178"/>
      <c r="CY22" s="178"/>
      <c r="CZ22" s="178"/>
      <c r="DA22" s="178"/>
      <c r="DB22" s="178"/>
      <c r="DC22" s="178"/>
      <c r="DD22" s="178"/>
      <c r="DE22" s="178"/>
      <c r="DF22" s="178"/>
      <c r="DG22" s="178"/>
      <c r="DH22" s="178"/>
      <c r="DI22" s="178"/>
      <c r="DJ22" s="178"/>
      <c r="DK22" s="178"/>
      <c r="DL22" s="178"/>
      <c r="DM22" s="178"/>
      <c r="DN22" s="178"/>
      <c r="DO22" s="178"/>
      <c r="DP22" s="178"/>
      <c r="DQ22" s="178"/>
      <c r="DR22" s="178"/>
      <c r="DS22" s="178"/>
      <c r="DT22" s="178"/>
      <c r="DU22" s="178"/>
      <c r="DV22" s="178"/>
      <c r="DW22" s="178"/>
      <c r="DX22" s="178"/>
      <c r="DY22" s="178"/>
      <c r="DZ22" s="178"/>
      <c r="EA22" s="178"/>
      <c r="EB22" s="178"/>
      <c r="EC22" s="178"/>
      <c r="ED22" s="178"/>
      <c r="EE22" s="178"/>
      <c r="EF22" s="178"/>
      <c r="EG22" s="178"/>
      <c r="EH22" s="178"/>
      <c r="EI22" s="178"/>
      <c r="EJ22" s="178"/>
    </row>
    <row r="23" spans="1:140" ht="15" customHeight="1" x14ac:dyDescent="0.2">
      <c r="A23" s="191"/>
      <c r="B23" s="198"/>
      <c r="C23" s="198"/>
      <c r="D23" s="199"/>
      <c r="E23" s="199"/>
      <c r="F23" s="199"/>
      <c r="G23" s="199"/>
      <c r="H23" s="199"/>
      <c r="I23" s="199"/>
      <c r="J23" s="199"/>
      <c r="K23" s="200"/>
      <c r="L23" s="200"/>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row>
    <row r="24" spans="1:140" ht="15" customHeight="1" x14ac:dyDescent="0.2">
      <c r="A24" s="482" t="s">
        <v>2293</v>
      </c>
      <c r="B24" s="198"/>
      <c r="C24" s="198"/>
      <c r="D24" s="199"/>
      <c r="E24" s="199"/>
      <c r="F24" s="199"/>
      <c r="G24" s="199"/>
      <c r="H24" s="199"/>
      <c r="I24" s="199"/>
      <c r="J24" s="199"/>
      <c r="K24" s="200"/>
      <c r="L24" s="200"/>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row>
    <row r="25" spans="1:140" ht="15" customHeight="1" x14ac:dyDescent="0.2">
      <c r="A25" s="191"/>
      <c r="B25" s="198"/>
      <c r="C25" s="198"/>
      <c r="D25" s="199"/>
      <c r="E25" s="199"/>
      <c r="F25" s="199"/>
      <c r="G25" s="199"/>
      <c r="H25" s="199"/>
      <c r="I25" s="199"/>
      <c r="J25" s="199"/>
      <c r="K25" s="200"/>
      <c r="L25" s="200"/>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row>
    <row r="26" spans="1:140" ht="16.5" customHeight="1" x14ac:dyDescent="0.2">
      <c r="A26" s="201" t="s">
        <v>1974</v>
      </c>
      <c r="B26" s="202"/>
      <c r="C26" s="202"/>
      <c r="D26" s="202"/>
      <c r="E26" s="202"/>
      <c r="F26" s="199"/>
      <c r="G26" s="199"/>
      <c r="H26" s="203"/>
      <c r="I26" s="203"/>
      <c r="J26" s="203"/>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row>
    <row r="27" spans="1:140" ht="16.5" customHeight="1" x14ac:dyDescent="0.2">
      <c r="A27" s="201" t="s">
        <v>1975</v>
      </c>
      <c r="B27" s="202"/>
      <c r="C27" s="202"/>
      <c r="D27" s="202"/>
      <c r="E27" s="202"/>
      <c r="F27" s="199"/>
      <c r="G27" s="199"/>
      <c r="H27" s="203"/>
      <c r="I27" s="203"/>
      <c r="J27" s="203"/>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1"/>
      <c r="BP27" s="191"/>
    </row>
    <row r="28" spans="1:140" ht="16.5" customHeight="1" x14ac:dyDescent="0.2">
      <c r="A28" s="201" t="s">
        <v>1976</v>
      </c>
      <c r="B28" s="202"/>
      <c r="C28" s="202"/>
      <c r="D28" s="202"/>
      <c r="E28" s="202"/>
      <c r="F28" s="199"/>
      <c r="G28" s="199"/>
      <c r="H28" s="203"/>
      <c r="I28" s="203"/>
      <c r="J28" s="203"/>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row>
    <row r="29" spans="1:140" ht="16.5" customHeight="1" x14ac:dyDescent="0.2">
      <c r="A29" s="201" t="s">
        <v>1977</v>
      </c>
      <c r="B29" s="202"/>
      <c r="C29" s="202"/>
      <c r="D29" s="202"/>
      <c r="E29" s="202"/>
      <c r="F29" s="199"/>
      <c r="G29" s="199"/>
      <c r="H29" s="203"/>
      <c r="I29" s="203"/>
      <c r="J29" s="203"/>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row>
    <row r="30" spans="1:140" ht="16.5" customHeight="1" x14ac:dyDescent="0.2">
      <c r="A30" s="201" t="s">
        <v>1978</v>
      </c>
      <c r="B30" s="202"/>
      <c r="C30" s="202"/>
      <c r="D30" s="202"/>
      <c r="E30" s="202"/>
      <c r="F30" s="199"/>
      <c r="G30" s="199"/>
      <c r="H30" s="203"/>
      <c r="I30" s="203"/>
      <c r="J30" s="203"/>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row>
    <row r="31" spans="1:140" ht="16.5" customHeight="1" x14ac:dyDescent="0.2">
      <c r="A31" s="201" t="s">
        <v>1979</v>
      </c>
      <c r="B31" s="202"/>
      <c r="C31" s="202"/>
      <c r="D31" s="202"/>
      <c r="E31" s="202"/>
      <c r="F31" s="199"/>
      <c r="G31" s="199"/>
      <c r="H31" s="203"/>
      <c r="I31" s="203"/>
      <c r="J31" s="203"/>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row>
    <row r="32" spans="1:140" ht="16.5" customHeight="1" x14ac:dyDescent="0.2">
      <c r="A32" s="201" t="s">
        <v>2289</v>
      </c>
      <c r="B32" s="202"/>
      <c r="C32" s="202"/>
      <c r="D32" s="202"/>
      <c r="E32" s="202"/>
      <c r="F32" s="199"/>
      <c r="G32" s="199"/>
      <c r="H32" s="203"/>
      <c r="I32" s="203"/>
      <c r="J32" s="203"/>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row>
    <row r="33" spans="1:140" ht="16.5" customHeight="1" x14ac:dyDescent="0.2">
      <c r="A33" s="201" t="s">
        <v>2290</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row>
    <row r="34" spans="1:140" ht="15" customHeight="1" x14ac:dyDescent="0.2">
      <c r="A34" s="191" t="s">
        <v>2291</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row>
    <row r="35" spans="1:140" x14ac:dyDescent="0.2">
      <c r="A35" s="191" t="s">
        <v>2292</v>
      </c>
    </row>
    <row r="36" spans="1:140" s="192" customFormat="1" x14ac:dyDescent="0.2">
      <c r="A36" s="193"/>
      <c r="B36" s="193"/>
      <c r="C36" s="193"/>
      <c r="D36" s="193"/>
      <c r="E36" s="193"/>
      <c r="F36" s="193"/>
      <c r="G36" s="193"/>
      <c r="H36" s="193"/>
      <c r="I36" s="193"/>
      <c r="J36" s="193"/>
      <c r="K36" s="193"/>
      <c r="L36" s="193"/>
      <c r="BQ36" s="178"/>
      <c r="BR36" s="178"/>
      <c r="BS36" s="178"/>
      <c r="BT36" s="178"/>
      <c r="BU36" s="178"/>
      <c r="BV36" s="178"/>
      <c r="BW36" s="178"/>
      <c r="BX36" s="178"/>
      <c r="BY36" s="178"/>
      <c r="BZ36" s="178"/>
      <c r="CA36" s="178"/>
      <c r="CB36" s="178"/>
      <c r="CC36" s="178"/>
      <c r="CD36" s="178"/>
      <c r="CE36" s="178"/>
      <c r="CF36" s="178"/>
      <c r="CG36" s="178"/>
      <c r="CH36" s="178"/>
      <c r="CI36" s="178"/>
      <c r="CJ36" s="178"/>
      <c r="CK36" s="178"/>
      <c r="CL36" s="178"/>
      <c r="CM36" s="178"/>
      <c r="CN36" s="178"/>
      <c r="CO36" s="178"/>
      <c r="CP36" s="178"/>
      <c r="CQ36" s="178"/>
      <c r="CR36" s="178"/>
      <c r="CS36" s="178"/>
      <c r="CT36" s="178"/>
      <c r="CU36" s="178"/>
      <c r="CV36" s="178"/>
      <c r="CW36" s="178"/>
      <c r="CX36" s="178"/>
      <c r="CY36" s="178"/>
      <c r="CZ36" s="178"/>
      <c r="DA36" s="178"/>
      <c r="DB36" s="178"/>
      <c r="DC36" s="178"/>
      <c r="DD36" s="178"/>
      <c r="DE36" s="178"/>
      <c r="DF36" s="178"/>
      <c r="DG36" s="178"/>
      <c r="DH36" s="178"/>
      <c r="DI36" s="178"/>
      <c r="DJ36" s="178"/>
      <c r="DK36" s="178"/>
      <c r="DL36" s="178"/>
      <c r="DM36" s="178"/>
      <c r="DN36" s="178"/>
      <c r="DO36" s="178"/>
      <c r="DP36" s="178"/>
      <c r="DQ36" s="178"/>
      <c r="DR36" s="178"/>
      <c r="DS36" s="178"/>
      <c r="DT36" s="178"/>
      <c r="DU36" s="178"/>
      <c r="DV36" s="178"/>
      <c r="DW36" s="178"/>
      <c r="DX36" s="178"/>
      <c r="DY36" s="178"/>
      <c r="DZ36" s="178"/>
      <c r="EA36" s="178"/>
      <c r="EB36" s="178"/>
      <c r="EC36" s="178"/>
      <c r="ED36" s="178"/>
      <c r="EE36" s="178"/>
      <c r="EF36" s="178"/>
      <c r="EG36" s="178"/>
      <c r="EH36" s="178"/>
      <c r="EI36" s="178"/>
      <c r="EJ36" s="178"/>
    </row>
    <row r="37" spans="1:140" s="192" customFormat="1" x14ac:dyDescent="0.2">
      <c r="A37" s="193"/>
      <c r="B37" s="193"/>
      <c r="C37" s="193"/>
      <c r="D37" s="193"/>
      <c r="E37" s="193"/>
      <c r="F37" s="193"/>
      <c r="G37" s="193"/>
      <c r="H37" s="193"/>
      <c r="I37" s="193"/>
      <c r="J37" s="193"/>
      <c r="K37" s="193"/>
      <c r="L37" s="193"/>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78"/>
      <c r="DW37" s="178"/>
      <c r="DX37" s="178"/>
      <c r="DY37" s="178"/>
      <c r="DZ37" s="178"/>
      <c r="EA37" s="178"/>
      <c r="EB37" s="178"/>
      <c r="EC37" s="178"/>
      <c r="ED37" s="178"/>
      <c r="EE37" s="178"/>
      <c r="EF37" s="178"/>
      <c r="EG37" s="178"/>
      <c r="EH37" s="178"/>
      <c r="EI37" s="178"/>
      <c r="EJ37" s="178"/>
    </row>
    <row r="38" spans="1:140" s="192" customFormat="1" x14ac:dyDescent="0.2">
      <c r="A38" s="193"/>
      <c r="B38" s="193"/>
      <c r="C38" s="193"/>
      <c r="D38" s="193"/>
      <c r="E38" s="193"/>
      <c r="F38" s="193"/>
      <c r="G38" s="193"/>
      <c r="H38" s="193"/>
      <c r="I38" s="193"/>
      <c r="J38" s="193"/>
      <c r="K38" s="193"/>
      <c r="L38" s="193"/>
      <c r="BQ38" s="178"/>
      <c r="BR38" s="178"/>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178"/>
      <c r="CT38" s="178"/>
      <c r="CU38" s="178"/>
      <c r="CV38" s="178"/>
      <c r="CW38" s="178"/>
      <c r="CX38" s="178"/>
      <c r="CY38" s="178"/>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78"/>
      <c r="DV38" s="178"/>
      <c r="DW38" s="178"/>
      <c r="DX38" s="178"/>
      <c r="DY38" s="178"/>
      <c r="DZ38" s="178"/>
      <c r="EA38" s="178"/>
      <c r="EB38" s="178"/>
      <c r="EC38" s="178"/>
      <c r="ED38" s="178"/>
      <c r="EE38" s="178"/>
      <c r="EF38" s="178"/>
      <c r="EG38" s="178"/>
      <c r="EH38" s="178"/>
      <c r="EI38" s="178"/>
      <c r="EJ38" s="178"/>
    </row>
    <row r="39" spans="1:140" s="192" customFormat="1" ht="14.25" customHeight="1" x14ac:dyDescent="0.2">
      <c r="A39" s="193"/>
      <c r="B39" s="193"/>
      <c r="C39" s="193"/>
      <c r="D39" s="193"/>
      <c r="E39" s="193"/>
      <c r="F39" s="193"/>
      <c r="G39" s="193"/>
      <c r="H39" s="193"/>
      <c r="I39" s="193"/>
      <c r="J39" s="193"/>
      <c r="K39" s="193"/>
      <c r="L39" s="193"/>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c r="CZ39" s="178"/>
      <c r="DA39" s="178"/>
      <c r="DB39" s="178"/>
      <c r="DC39" s="178"/>
      <c r="DD39" s="178"/>
      <c r="DE39" s="178"/>
      <c r="DF39" s="178"/>
      <c r="DG39" s="178"/>
      <c r="DH39" s="178"/>
      <c r="DI39" s="178"/>
      <c r="DJ39" s="178"/>
      <c r="DK39" s="178"/>
      <c r="DL39" s="178"/>
      <c r="DM39" s="178"/>
      <c r="DN39" s="178"/>
      <c r="DO39" s="178"/>
      <c r="DP39" s="178"/>
      <c r="DQ39" s="178"/>
      <c r="DR39" s="178"/>
      <c r="DS39" s="178"/>
      <c r="DT39" s="178"/>
      <c r="DU39" s="178"/>
      <c r="DV39" s="178"/>
      <c r="DW39" s="178"/>
      <c r="DX39" s="178"/>
      <c r="DY39" s="178"/>
      <c r="DZ39" s="178"/>
      <c r="EA39" s="178"/>
      <c r="EB39" s="178"/>
      <c r="EC39" s="178"/>
      <c r="ED39" s="178"/>
      <c r="EE39" s="178"/>
      <c r="EF39" s="178"/>
      <c r="EG39" s="178"/>
      <c r="EH39" s="178"/>
      <c r="EI39" s="178"/>
      <c r="EJ39" s="178"/>
    </row>
    <row r="40" spans="1:140" ht="14.25" customHeight="1" x14ac:dyDescent="0.2"/>
  </sheetData>
  <sheetProtection password="C90B" sheet="1" objects="1" scenarios="1" formatCells="0" formatColumns="0" formatRows="0" insertColumns="0"/>
  <customSheetViews>
    <customSheetView guid="{D5B14F2C-2005-4A46-8CC9-D91764B00F08}"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2"/>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91">
    <mergeCell ref="AY5:AZ5"/>
    <mergeCell ref="AY6:AZ6"/>
    <mergeCell ref="AY7:AZ7"/>
    <mergeCell ref="AU5:AV5"/>
    <mergeCell ref="AU6:AV6"/>
    <mergeCell ref="AU7:AV7"/>
    <mergeCell ref="AW5:AX5"/>
    <mergeCell ref="AW6:AX6"/>
    <mergeCell ref="AW7:AX7"/>
    <mergeCell ref="AQ5:AR5"/>
    <mergeCell ref="AQ6:AR6"/>
    <mergeCell ref="AQ7:AR7"/>
    <mergeCell ref="AS5:AT5"/>
    <mergeCell ref="AS6:AT6"/>
    <mergeCell ref="AS7:AT7"/>
    <mergeCell ref="BI7:BJ7"/>
    <mergeCell ref="BK7:BL7"/>
    <mergeCell ref="BM7:BN7"/>
    <mergeCell ref="BO7:BP7"/>
    <mergeCell ref="F6:H7"/>
    <mergeCell ref="K6:L7"/>
    <mergeCell ref="M6:N6"/>
    <mergeCell ref="I6:J7"/>
    <mergeCell ref="BI6:BJ6"/>
    <mergeCell ref="BK6:BL6"/>
    <mergeCell ref="BM6:BN6"/>
    <mergeCell ref="BO6:BP6"/>
    <mergeCell ref="Y6:Z6"/>
    <mergeCell ref="Y7:Z7"/>
    <mergeCell ref="AA6:AB6"/>
    <mergeCell ref="AA7:AB7"/>
    <mergeCell ref="A5:A8"/>
    <mergeCell ref="BG6:BH6"/>
    <mergeCell ref="U6:V6"/>
    <mergeCell ref="W6:X6"/>
    <mergeCell ref="AO6:AP6"/>
    <mergeCell ref="BA6:BB6"/>
    <mergeCell ref="BC6:BD6"/>
    <mergeCell ref="BE6:BF6"/>
    <mergeCell ref="U7:V7"/>
    <mergeCell ref="W7:X7"/>
    <mergeCell ref="AO7:AP7"/>
    <mergeCell ref="BA7:BB7"/>
    <mergeCell ref="BC7:BD7"/>
    <mergeCell ref="BE7:BF7"/>
    <mergeCell ref="B5:H5"/>
    <mergeCell ref="K5:L5"/>
    <mergeCell ref="AO5:AP5"/>
    <mergeCell ref="BM5:BN5"/>
    <mergeCell ref="BO5:BP5"/>
    <mergeCell ref="B6:E7"/>
    <mergeCell ref="M7:N7"/>
    <mergeCell ref="O7:P7"/>
    <mergeCell ref="Q7:R7"/>
    <mergeCell ref="S7:T7"/>
    <mergeCell ref="M5:N5"/>
    <mergeCell ref="O5:P5"/>
    <mergeCell ref="O6:P6"/>
    <mergeCell ref="Q6:R6"/>
    <mergeCell ref="S6:T6"/>
    <mergeCell ref="Q5:R5"/>
    <mergeCell ref="S5:T5"/>
    <mergeCell ref="BG7:BH7"/>
    <mergeCell ref="BE5:BF5"/>
    <mergeCell ref="BG5:BH5"/>
    <mergeCell ref="BI5:BJ5"/>
    <mergeCell ref="BK5:BL5"/>
    <mergeCell ref="U5:V5"/>
    <mergeCell ref="W5:X5"/>
    <mergeCell ref="Y5:Z5"/>
    <mergeCell ref="BA5:BB5"/>
    <mergeCell ref="BC5:BD5"/>
    <mergeCell ref="AA5:AB5"/>
    <mergeCell ref="AC5:AD5"/>
    <mergeCell ref="AE5:AF5"/>
    <mergeCell ref="AG5:AH5"/>
    <mergeCell ref="AI5:AJ5"/>
    <mergeCell ref="AK5:AL5"/>
    <mergeCell ref="AM5:AN5"/>
    <mergeCell ref="AC7:AD7"/>
    <mergeCell ref="AE6:AF6"/>
    <mergeCell ref="AE7:AF7"/>
    <mergeCell ref="AG6:AH6"/>
    <mergeCell ref="AG7:AH7"/>
    <mergeCell ref="AC6:AD6"/>
    <mergeCell ref="AI6:AJ6"/>
    <mergeCell ref="AI7:AJ7"/>
    <mergeCell ref="AK6:AL6"/>
    <mergeCell ref="AK7:AL7"/>
    <mergeCell ref="AM6:AN6"/>
    <mergeCell ref="AM7:AN7"/>
  </mergeCells>
  <dataValidations disablePrompts="1" count="1">
    <dataValidation type="list" allowBlank="1" sqref="B8:J8">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24" orientation="landscape" r:id="rId3"/>
  <headerFooter>
    <oddHeader>&amp;R&amp;"Trebuchet MS,Italique"&amp;9Département d'Évaluation de la Recherche</oddHeader>
    <oddFooter>&amp;L&amp;"Trebuchet MS,Italique"&amp;9&amp;K000000Vague B : campagne d’évaluation 2020-2021 - novembre 2019&amp;C&amp;"Trebuchet MS,Italique"&amp;8&amp;K000000Page &amp;P/&amp;N&amp;R&amp;"Trebuchet MS,Italique"&amp;8&amp;K000000&amp;F
&amp;A</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O145"/>
  <sheetViews>
    <sheetView zoomScaleNormal="100" workbookViewId="0">
      <selection activeCell="E152" sqref="E152:E154"/>
    </sheetView>
  </sheetViews>
  <sheetFormatPr baseColWidth="10" defaultColWidth="18.7109375" defaultRowHeight="17.25" x14ac:dyDescent="0.2"/>
  <cols>
    <col min="1" max="1" width="0.42578125" style="175" customWidth="1"/>
    <col min="2" max="2" width="74.7109375" style="175" customWidth="1"/>
    <col min="3" max="3" width="18.7109375" style="175" customWidth="1"/>
    <col min="4" max="31" width="18.7109375" style="175"/>
    <col min="32" max="67" width="18.7109375" style="178"/>
    <col min="68" max="16384" width="18.7109375" style="175"/>
  </cols>
  <sheetData>
    <row r="1" spans="1:67" s="177" customFormat="1" ht="13.5" customHeight="1" x14ac:dyDescent="0.2">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row>
    <row r="2" spans="1:67" s="177" customFormat="1" ht="13.5" customHeight="1" x14ac:dyDescent="0.2">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row>
    <row r="3" spans="1:67" ht="13.5" customHeight="1" x14ac:dyDescent="0.2">
      <c r="E3" s="222"/>
      <c r="F3" s="222"/>
      <c r="G3" s="222"/>
      <c r="H3" s="222"/>
      <c r="I3" s="222"/>
      <c r="J3" s="180"/>
      <c r="K3" s="180"/>
      <c r="L3" s="180"/>
      <c r="M3" s="180"/>
      <c r="N3" s="180"/>
      <c r="O3" s="180"/>
      <c r="P3" s="180"/>
      <c r="Q3" s="180"/>
      <c r="R3" s="180"/>
      <c r="S3" s="180"/>
      <c r="T3" s="180"/>
      <c r="U3" s="180"/>
      <c r="V3" s="180"/>
      <c r="W3" s="180"/>
      <c r="X3" s="180"/>
      <c r="Y3" s="180"/>
      <c r="Z3" s="180"/>
      <c r="AA3" s="180"/>
      <c r="AB3" s="180"/>
      <c r="AC3" s="180"/>
      <c r="AD3" s="180"/>
      <c r="AE3" s="180"/>
    </row>
    <row r="4" spans="1:67" ht="13.5" customHeight="1" x14ac:dyDescent="0.2">
      <c r="B4" s="443"/>
      <c r="C4" s="443"/>
      <c r="D4" s="443"/>
      <c r="E4" s="222"/>
      <c r="F4" s="222"/>
      <c r="G4" s="222"/>
      <c r="H4" s="222"/>
      <c r="I4" s="222"/>
      <c r="J4" s="180"/>
      <c r="K4" s="180"/>
      <c r="L4" s="180"/>
      <c r="M4" s="180"/>
      <c r="N4" s="180"/>
      <c r="O4" s="180"/>
      <c r="P4" s="180"/>
      <c r="Q4" s="180"/>
      <c r="R4" s="180"/>
      <c r="S4" s="180"/>
      <c r="T4" s="180"/>
      <c r="U4" s="180"/>
      <c r="V4" s="180"/>
      <c r="W4" s="180"/>
      <c r="X4" s="180"/>
      <c r="Y4" s="180"/>
      <c r="Z4" s="180"/>
      <c r="AA4" s="180"/>
      <c r="AB4" s="180"/>
      <c r="AC4" s="180"/>
      <c r="AD4" s="180"/>
      <c r="AE4" s="180"/>
    </row>
    <row r="5" spans="1:67" ht="13.5" customHeight="1" x14ac:dyDescent="0.2">
      <c r="B5" s="443"/>
      <c r="C5" s="443"/>
      <c r="D5" s="443"/>
      <c r="E5" s="222"/>
      <c r="F5" s="222"/>
      <c r="G5" s="222"/>
      <c r="H5" s="222"/>
      <c r="I5" s="222"/>
      <c r="J5" s="180"/>
      <c r="K5" s="180"/>
      <c r="L5" s="180"/>
      <c r="M5" s="180"/>
      <c r="N5" s="180"/>
      <c r="O5" s="180"/>
      <c r="P5" s="180"/>
      <c r="Q5" s="180"/>
      <c r="R5" s="180"/>
      <c r="S5" s="180"/>
      <c r="T5" s="180"/>
      <c r="U5" s="180"/>
      <c r="V5" s="180"/>
      <c r="W5" s="180"/>
      <c r="X5" s="180"/>
      <c r="Y5" s="180"/>
      <c r="Z5" s="180"/>
      <c r="AA5" s="180"/>
      <c r="AB5" s="180"/>
      <c r="AC5" s="180"/>
      <c r="AD5" s="180"/>
      <c r="AE5" s="180"/>
    </row>
    <row r="6" spans="1:67" ht="13.5" customHeight="1" x14ac:dyDescent="0.2">
      <c r="B6" s="443"/>
      <c r="C6" s="443"/>
      <c r="D6" s="443"/>
      <c r="E6" s="222"/>
      <c r="F6" s="222"/>
      <c r="G6" s="222"/>
      <c r="H6" s="222"/>
      <c r="I6" s="222"/>
      <c r="J6" s="180"/>
      <c r="K6" s="180"/>
      <c r="L6" s="180"/>
      <c r="M6" s="180"/>
      <c r="N6" s="180"/>
      <c r="O6" s="180"/>
      <c r="P6" s="180"/>
      <c r="Q6" s="180"/>
      <c r="R6" s="180"/>
      <c r="S6" s="180"/>
      <c r="T6" s="180"/>
      <c r="U6" s="180"/>
      <c r="V6" s="180"/>
      <c r="W6" s="180"/>
      <c r="X6" s="180"/>
      <c r="Y6" s="180"/>
      <c r="Z6" s="180"/>
      <c r="AA6" s="180"/>
      <c r="AB6" s="180"/>
      <c r="AC6" s="180"/>
      <c r="AD6" s="180"/>
      <c r="AE6" s="180"/>
    </row>
    <row r="7" spans="1:67" ht="13.5" customHeight="1" x14ac:dyDescent="0.2">
      <c r="I7" s="222"/>
      <c r="J7" s="180"/>
      <c r="K7" s="180"/>
      <c r="L7" s="180"/>
      <c r="M7" s="180"/>
      <c r="N7" s="180"/>
      <c r="O7" s="180"/>
      <c r="P7" s="180"/>
      <c r="Q7" s="180"/>
      <c r="R7" s="180"/>
      <c r="S7" s="180"/>
      <c r="T7" s="180"/>
      <c r="U7" s="180"/>
      <c r="V7" s="180"/>
      <c r="W7" s="180"/>
      <c r="X7" s="180"/>
      <c r="Y7" s="180"/>
      <c r="Z7" s="180"/>
      <c r="AA7" s="180"/>
      <c r="AB7" s="180"/>
      <c r="AC7" s="180"/>
      <c r="AD7" s="180"/>
      <c r="AE7" s="180"/>
    </row>
    <row r="8" spans="1:67" ht="13.5" customHeight="1" x14ac:dyDescent="0.2">
      <c r="B8" s="444"/>
      <c r="C8" s="443"/>
      <c r="D8" s="443"/>
      <c r="E8" s="443"/>
      <c r="F8" s="443"/>
      <c r="G8" s="443"/>
      <c r="H8" s="443"/>
      <c r="I8" s="222"/>
      <c r="J8" s="180"/>
      <c r="K8" s="180"/>
      <c r="L8" s="180"/>
      <c r="M8" s="180"/>
      <c r="N8" s="180"/>
      <c r="O8" s="180"/>
      <c r="P8" s="180"/>
      <c r="Q8" s="180"/>
      <c r="R8" s="180"/>
      <c r="S8" s="180"/>
      <c r="T8" s="180"/>
      <c r="U8" s="180"/>
      <c r="V8" s="180"/>
      <c r="W8" s="180"/>
      <c r="X8" s="180"/>
      <c r="Y8" s="180"/>
      <c r="Z8" s="180"/>
      <c r="AA8" s="180"/>
      <c r="AB8" s="180"/>
      <c r="AC8" s="180"/>
      <c r="AD8" s="180"/>
      <c r="AE8" s="180"/>
    </row>
    <row r="9" spans="1:67" ht="13.5" customHeight="1" x14ac:dyDescent="0.2">
      <c r="B9" s="444"/>
      <c r="C9" s="443"/>
      <c r="D9" s="443"/>
      <c r="E9" s="443"/>
      <c r="F9" s="443"/>
      <c r="G9" s="443"/>
      <c r="H9" s="443"/>
      <c r="I9" s="222"/>
      <c r="J9" s="180"/>
      <c r="K9" s="180"/>
      <c r="L9" s="180"/>
      <c r="M9" s="180"/>
      <c r="N9" s="180"/>
      <c r="O9" s="180"/>
      <c r="P9" s="180"/>
      <c r="Q9" s="180"/>
      <c r="R9" s="180"/>
      <c r="S9" s="180"/>
      <c r="T9" s="180"/>
      <c r="U9" s="180"/>
      <c r="V9" s="180"/>
      <c r="W9" s="180"/>
      <c r="X9" s="180"/>
      <c r="Y9" s="180"/>
      <c r="Z9" s="180"/>
      <c r="AA9" s="180"/>
      <c r="AB9" s="180"/>
      <c r="AC9" s="180"/>
      <c r="AD9" s="180"/>
      <c r="AE9" s="180"/>
    </row>
    <row r="10" spans="1:67" ht="18" customHeight="1" x14ac:dyDescent="0.2">
      <c r="B10" s="444"/>
      <c r="C10" s="443"/>
      <c r="D10" s="443"/>
      <c r="E10" s="443"/>
      <c r="F10" s="443"/>
      <c r="G10" s="443"/>
      <c r="H10" s="443"/>
      <c r="I10" s="222"/>
      <c r="J10" s="180"/>
      <c r="K10" s="180"/>
      <c r="L10" s="180"/>
      <c r="M10" s="180"/>
      <c r="N10" s="180"/>
      <c r="O10" s="180"/>
      <c r="P10" s="180"/>
      <c r="Q10" s="180"/>
      <c r="R10" s="180"/>
      <c r="S10" s="180"/>
      <c r="T10" s="180"/>
      <c r="U10" s="180"/>
      <c r="V10" s="180"/>
      <c r="W10" s="180"/>
      <c r="X10" s="180"/>
      <c r="Y10" s="180"/>
      <c r="Z10" s="180"/>
      <c r="AA10" s="180"/>
      <c r="AB10" s="180"/>
      <c r="AC10" s="180"/>
      <c r="AD10" s="180"/>
      <c r="AE10" s="180"/>
    </row>
    <row r="11" spans="1:67" ht="18" customHeight="1" x14ac:dyDescent="0.2">
      <c r="B11" s="597" t="s">
        <v>2308</v>
      </c>
      <c r="C11" s="597"/>
      <c r="D11" s="597"/>
      <c r="E11" s="443"/>
      <c r="F11" s="443"/>
      <c r="G11" s="443"/>
      <c r="H11" s="443"/>
      <c r="I11" s="222"/>
      <c r="J11" s="180"/>
      <c r="K11" s="180"/>
      <c r="L11" s="180"/>
      <c r="M11" s="180"/>
      <c r="N11" s="180"/>
      <c r="O11" s="180"/>
      <c r="P11" s="180"/>
      <c r="Q11" s="180"/>
      <c r="R11" s="180"/>
      <c r="S11" s="180"/>
      <c r="T11" s="180"/>
      <c r="U11" s="180"/>
      <c r="V11" s="180"/>
      <c r="W11" s="180"/>
      <c r="X11" s="180"/>
      <c r="Y11" s="180"/>
      <c r="Z11" s="180"/>
      <c r="AA11" s="180"/>
      <c r="AB11" s="180"/>
      <c r="AC11" s="180"/>
      <c r="AD11" s="180"/>
      <c r="AE11" s="180"/>
    </row>
    <row r="12" spans="1:67" ht="47.25" customHeight="1" x14ac:dyDescent="0.25">
      <c r="B12" s="598" t="s">
        <v>2355</v>
      </c>
      <c r="C12" s="599"/>
      <c r="D12" s="599"/>
      <c r="E12" s="599"/>
      <c r="F12" s="599"/>
      <c r="G12" s="599"/>
      <c r="H12" s="599"/>
      <c r="I12" s="222"/>
      <c r="J12" s="180"/>
      <c r="K12" s="180"/>
      <c r="L12" s="180"/>
      <c r="M12" s="180"/>
      <c r="N12" s="180"/>
      <c r="O12" s="180"/>
      <c r="P12" s="180"/>
      <c r="Q12" s="180"/>
      <c r="R12" s="180"/>
      <c r="S12" s="180"/>
      <c r="T12" s="180"/>
      <c r="U12" s="180"/>
      <c r="V12" s="180"/>
      <c r="W12" s="180"/>
      <c r="X12" s="180"/>
      <c r="Y12" s="180"/>
      <c r="Z12" s="180"/>
      <c r="AA12" s="180"/>
      <c r="AB12" s="180"/>
      <c r="AC12" s="180"/>
      <c r="AD12" s="180"/>
      <c r="AE12" s="180"/>
    </row>
    <row r="13" spans="1:67" ht="27.75" customHeight="1" x14ac:dyDescent="0.2">
      <c r="B13" s="600" t="s">
        <v>2354</v>
      </c>
      <c r="C13" s="600"/>
      <c r="D13" s="600"/>
      <c r="E13" s="600"/>
      <c r="F13" s="600"/>
      <c r="G13" s="600"/>
      <c r="H13" s="528"/>
      <c r="I13" s="222"/>
      <c r="J13" s="180"/>
      <c r="K13" s="180"/>
      <c r="L13" s="180"/>
      <c r="M13" s="180"/>
      <c r="N13" s="180"/>
      <c r="O13" s="180"/>
      <c r="P13" s="180"/>
      <c r="Q13" s="180"/>
      <c r="R13" s="180"/>
      <c r="S13" s="180"/>
      <c r="T13" s="180"/>
      <c r="U13" s="180"/>
      <c r="V13" s="180"/>
      <c r="W13" s="180"/>
      <c r="X13" s="180"/>
      <c r="Y13" s="180"/>
      <c r="Z13" s="180"/>
      <c r="AA13" s="180"/>
      <c r="AB13" s="180"/>
      <c r="AC13" s="180"/>
      <c r="AD13" s="180"/>
      <c r="AE13" s="180"/>
    </row>
    <row r="14" spans="1:67" ht="18" thickBot="1" x14ac:dyDescent="0.25">
      <c r="B14" s="179"/>
      <c r="C14" s="224" t="s">
        <v>2279</v>
      </c>
      <c r="D14" s="180"/>
      <c r="E14" s="180"/>
      <c r="F14" s="180"/>
      <c r="G14" s="180"/>
      <c r="H14" s="180"/>
      <c r="I14" s="178"/>
      <c r="J14" s="180"/>
      <c r="K14" s="180"/>
      <c r="L14" s="180"/>
      <c r="M14" s="180"/>
      <c r="N14" s="180"/>
      <c r="O14" s="180"/>
      <c r="P14" s="180"/>
      <c r="Q14" s="180"/>
      <c r="R14" s="180"/>
      <c r="S14" s="180"/>
      <c r="T14" s="180"/>
      <c r="U14" s="180"/>
      <c r="V14" s="180"/>
      <c r="W14" s="180"/>
      <c r="X14" s="180"/>
      <c r="Y14" s="180"/>
      <c r="Z14" s="180"/>
      <c r="AA14" s="180"/>
      <c r="AB14" s="180"/>
      <c r="AC14" s="180"/>
      <c r="AD14" s="180"/>
      <c r="AE14" s="180"/>
    </row>
    <row r="15" spans="1:67" ht="27" customHeight="1" thickTop="1" thickBot="1" x14ac:dyDescent="0.25">
      <c r="A15" s="214" t="s">
        <v>1946</v>
      </c>
      <c r="B15" s="593" t="s">
        <v>2307</v>
      </c>
      <c r="C15" s="595" t="str">
        <f>'1. Info. adm.'!B15</f>
        <v>…………………….</v>
      </c>
      <c r="D15" s="261" t="str">
        <f>'2. Structuration de l''unité'!A18</f>
        <v>E1</v>
      </c>
      <c r="E15" s="261" t="str">
        <f>'2. Structuration de l''unité'!A19</f>
        <v>E2</v>
      </c>
      <c r="F15" s="261" t="str">
        <f>'2. Structuration de l''unité'!A20</f>
        <v>E3</v>
      </c>
      <c r="G15" s="261" t="str">
        <f>'2. Structuration de l''unité'!A21</f>
        <v>E4</v>
      </c>
      <c r="H15" s="261" t="str">
        <f>'2. Structuration de l''unité'!A22</f>
        <v>E5</v>
      </c>
      <c r="I15" s="261" t="str">
        <f>'2. Structuration de l''unité'!A23</f>
        <v>E6</v>
      </c>
      <c r="J15" s="261" t="str">
        <f>'2. Structuration de l''unité'!A24</f>
        <v>E7</v>
      </c>
      <c r="K15" s="261" t="str">
        <f>'2. Structuration de l''unité'!A25</f>
        <v>E8</v>
      </c>
      <c r="L15" s="261" t="str">
        <f>'2. Structuration de l''unité'!A26</f>
        <v>E9</v>
      </c>
      <c r="M15" s="261" t="str">
        <f>'2. Structuration de l''unité'!A27</f>
        <v>E10</v>
      </c>
      <c r="N15" s="261" t="str">
        <f>'2. Structuration de l''unité'!A28</f>
        <v>E11</v>
      </c>
      <c r="O15" s="261" t="str">
        <f>'2. Structuration de l''unité'!A29</f>
        <v>E12</v>
      </c>
      <c r="P15" s="261" t="str">
        <f>'2. Structuration de l''unité'!A30</f>
        <v>E13</v>
      </c>
      <c r="Q15" s="261" t="str">
        <f>'2. Structuration de l''unité'!A31</f>
        <v>E14</v>
      </c>
      <c r="R15" s="261" t="str">
        <f>'2. Structuration de l''unité'!A32</f>
        <v>E15</v>
      </c>
      <c r="S15" s="261" t="str">
        <f>'2. Structuration de l''unité'!A33</f>
        <v>E16</v>
      </c>
      <c r="T15" s="261" t="str">
        <f>'2. Structuration de l''unité'!A34</f>
        <v>E17</v>
      </c>
      <c r="U15" s="261" t="str">
        <f>'2. Structuration de l''unité'!A35</f>
        <v>E18</v>
      </c>
      <c r="V15" s="261" t="str">
        <f>'2. Structuration de l''unité'!A36</f>
        <v>E19</v>
      </c>
      <c r="W15" s="261" t="str">
        <f>'2. Structuration de l''unité'!A37</f>
        <v>E20</v>
      </c>
      <c r="X15" s="261" t="str">
        <f>'2. Structuration de l''unité'!A38</f>
        <v>TH1</v>
      </c>
      <c r="Y15" s="261" t="str">
        <f>'2. Structuration de l''unité'!A39</f>
        <v>TH2</v>
      </c>
      <c r="Z15" s="261" t="str">
        <f>'2. Structuration de l''unité'!A40</f>
        <v>TH3</v>
      </c>
      <c r="AA15" s="261" t="str">
        <f>'2. Structuration de l''unité'!A41</f>
        <v>TH4</v>
      </c>
      <c r="AB15" s="261" t="str">
        <f>'2. Structuration de l''unité'!A42</f>
        <v>TH5</v>
      </c>
      <c r="AC15" s="419" t="str">
        <f>'2. Structuration de l''unité'!A43</f>
        <v>TH6</v>
      </c>
      <c r="AD15" s="419" t="str">
        <f>'2. Structuration de l''unité'!A44</f>
        <v>TH7</v>
      </c>
      <c r="AE15" s="419" t="str">
        <f>'2. Structuration de l''unité'!A45</f>
        <v>SC</v>
      </c>
    </row>
    <row r="16" spans="1:67" s="181" customFormat="1" ht="42" customHeight="1" thickBot="1" x14ac:dyDescent="0.25">
      <c r="A16" s="215"/>
      <c r="B16" s="594"/>
      <c r="C16" s="596"/>
      <c r="D16" s="217">
        <f>IF(ISERROR(VLOOKUP(D15,'2. Structuration de l''unité'!$A$18:$B$45,2,FALSE)),"",VLOOKUP(D15,'2. Structuration de l''unité'!$A$18:$B$45,2,FALSE))</f>
        <v>0</v>
      </c>
      <c r="E16" s="217">
        <f>IF(ISERROR(VLOOKUP(E15,'2. Structuration de l''unité'!$A$18:$B$45,2,FALSE)),"",VLOOKUP(E15,'2. Structuration de l''unité'!$A$18:$B$45,2,FALSE))</f>
        <v>0</v>
      </c>
      <c r="F16" s="217">
        <f>IF(ISERROR(VLOOKUP(F15,'2. Structuration de l''unité'!$A$18:$B$45,2,FALSE)),"",VLOOKUP(F15,'2. Structuration de l''unité'!$A$18:$B$45,2,FALSE))</f>
        <v>0</v>
      </c>
      <c r="G16" s="217">
        <f>IF(ISERROR(VLOOKUP(G15,'2. Structuration de l''unité'!$A$18:$B$45,2,FALSE)),"",VLOOKUP(G15,'2. Structuration de l''unité'!$A$18:$B$45,2,FALSE))</f>
        <v>0</v>
      </c>
      <c r="H16" s="217">
        <f>IF(ISERROR(VLOOKUP(H15,'2. Structuration de l''unité'!$A$18:$B$45,2,FALSE)),"",VLOOKUP(H15,'2. Structuration de l''unité'!$A$18:$B$45,2,FALSE))</f>
        <v>0</v>
      </c>
      <c r="I16" s="217">
        <f>IF(ISERROR(VLOOKUP(I15,'2. Structuration de l''unité'!$A$18:$B$45,2,FALSE)),"",VLOOKUP(I15,'2. Structuration de l''unité'!$A$18:$B$45,2,FALSE))</f>
        <v>0</v>
      </c>
      <c r="J16" s="217">
        <f>IF(ISERROR(VLOOKUP(J15,'2. Structuration de l''unité'!$A$18:$B$45,2,FALSE)),"",VLOOKUP(J15,'2. Structuration de l''unité'!$A$18:$B$45,2,FALSE))</f>
        <v>0</v>
      </c>
      <c r="K16" s="217">
        <f>IF(ISERROR(VLOOKUP(K15,'2. Structuration de l''unité'!$A$18:$B$45,2,FALSE)),"",VLOOKUP(K15,'2. Structuration de l''unité'!$A$18:$B$45,2,FALSE))</f>
        <v>0</v>
      </c>
      <c r="L16" s="217">
        <f>IF(ISERROR(VLOOKUP(L15,'2. Structuration de l''unité'!$A$18:$B$45,2,FALSE)),"",VLOOKUP(L15,'2. Structuration de l''unité'!$A$18:$B$45,2,FALSE))</f>
        <v>0</v>
      </c>
      <c r="M16" s="217">
        <f>IF(ISERROR(VLOOKUP(M15,'2. Structuration de l''unité'!$A$18:$B$45,2,FALSE)),"",VLOOKUP(M15,'2. Structuration de l''unité'!$A$18:$B$45,2,FALSE))</f>
        <v>0</v>
      </c>
      <c r="N16" s="217">
        <f>IF(ISERROR(VLOOKUP(N15,'2. Structuration de l''unité'!$A$18:$B$45,2,FALSE)),"",VLOOKUP(N15,'2. Structuration de l''unité'!$A$18:$B$45,2,FALSE))</f>
        <v>0</v>
      </c>
      <c r="O16" s="217">
        <f>IF(ISERROR(VLOOKUP(O15,'2. Structuration de l''unité'!$A$18:$B$45,2,FALSE)),"",VLOOKUP(O15,'2. Structuration de l''unité'!$A$18:$B$45,2,FALSE))</f>
        <v>0</v>
      </c>
      <c r="P16" s="217">
        <f>IF(ISERROR(VLOOKUP(P15,'2. Structuration de l''unité'!$A$18:$B$45,2,FALSE)),"",VLOOKUP(P15,'2. Structuration de l''unité'!$A$18:$B$45,2,FALSE))</f>
        <v>0</v>
      </c>
      <c r="Q16" s="217">
        <f>IF(ISERROR(VLOOKUP(Q15,'2. Structuration de l''unité'!$A$18:$B$45,2,FALSE)),"",VLOOKUP(Q15,'2. Structuration de l''unité'!$A$18:$B$45,2,FALSE))</f>
        <v>0</v>
      </c>
      <c r="R16" s="217">
        <f>IF(ISERROR(VLOOKUP(R15,'2. Structuration de l''unité'!$A$18:$B$45,2,FALSE)),"",VLOOKUP(R15,'2. Structuration de l''unité'!$A$18:$B$45,2,FALSE))</f>
        <v>0</v>
      </c>
      <c r="S16" s="217">
        <f>IF(ISERROR(VLOOKUP(S15,'2. Structuration de l''unité'!$A$18:$B$45,2,FALSE)),"",VLOOKUP(S15,'2. Structuration de l''unité'!$A$18:$B$45,2,FALSE))</f>
        <v>0</v>
      </c>
      <c r="T16" s="217">
        <f>IF(ISERROR(VLOOKUP(T15,'2. Structuration de l''unité'!$A$18:$B$45,2,FALSE)),"",VLOOKUP(T15,'2. Structuration de l''unité'!$A$18:$B$45,2,FALSE))</f>
        <v>0</v>
      </c>
      <c r="U16" s="217">
        <f>IF(ISERROR(VLOOKUP(U15,'2. Structuration de l''unité'!$A$18:$B$45,2,FALSE)),"",VLOOKUP(U15,'2. Structuration de l''unité'!$A$18:$B$45,2,FALSE))</f>
        <v>0</v>
      </c>
      <c r="V16" s="217">
        <f>IF(ISERROR(VLOOKUP(V15,'2. Structuration de l''unité'!$A$18:$B$45,2,FALSE)),"",VLOOKUP(V15,'2. Structuration de l''unité'!$A$18:$B$45,2,FALSE))</f>
        <v>0</v>
      </c>
      <c r="W16" s="217">
        <f>IF(ISERROR(VLOOKUP(W15,'2. Structuration de l''unité'!$A$18:$B$45,2,FALSE)),"",VLOOKUP(W15,'2. Structuration de l''unité'!$A$18:$B$45,2,FALSE))</f>
        <v>0</v>
      </c>
      <c r="X16" s="217">
        <f>IF(ISERROR(VLOOKUP(X15,'2. Structuration de l''unité'!$A$18:$B$45,2,FALSE)),"",VLOOKUP(X15,'2. Structuration de l''unité'!$A$18:$B$45,2,FALSE))</f>
        <v>0</v>
      </c>
      <c r="Y16" s="217">
        <f>IF(ISERROR(VLOOKUP(Y15,'2. Structuration de l''unité'!$A$18:$B$45,2,FALSE)),"",VLOOKUP(Y15,'2. Structuration de l''unité'!$A$18:$B$45,2,FALSE))</f>
        <v>0</v>
      </c>
      <c r="Z16" s="217">
        <f>IF(ISERROR(VLOOKUP(Z15,'2. Structuration de l''unité'!$A$18:$B$45,2,FALSE)),"",VLOOKUP(Z15,'2. Structuration de l''unité'!$A$18:$B$45,2,FALSE))</f>
        <v>0</v>
      </c>
      <c r="AA16" s="217">
        <f>IF(ISERROR(VLOOKUP(AA15,'2. Structuration de l''unité'!$A$18:$B$45,2,FALSE)),"",VLOOKUP(AA15,'2. Structuration de l''unité'!$A$18:$B$45,2,FALSE))</f>
        <v>0</v>
      </c>
      <c r="AB16" s="217">
        <f>IF(ISERROR(VLOOKUP(AB15,'2. Structuration de l''unité'!$A$18:$B$45,2,FALSE)),"",VLOOKUP(AB15,'2. Structuration de l''unité'!$A$18:$B$45,2,FALSE))</f>
        <v>0</v>
      </c>
      <c r="AC16" s="217">
        <f>IF(ISERROR(VLOOKUP(AC15,'2. Structuration de l''unité'!$A$18:$B$45,2,FALSE)),"",VLOOKUP(AC15,'2. Structuration de l''unité'!$A$18:$B$45,2,FALSE))</f>
        <v>0</v>
      </c>
      <c r="AD16" s="217">
        <f>IF(ISERROR(VLOOKUP(AD15,'2. Structuration de l''unité'!$A$18:$B$45,2,FALSE)),"",VLOOKUP(AD15,'2. Structuration de l''unité'!$A$18:$B$45,2,FALSE))</f>
        <v>0</v>
      </c>
      <c r="AE16" s="217" t="str">
        <f>IF(ISERROR(VLOOKUP(AE15,'2. Structuration de l''unité'!$A$18:$B$45,2,FALSE)),"",VLOOKUP(AE15,'2. Structuration de l''unité'!$A$18:$B$45,2,FALSE))</f>
        <v>Services d'appui à la recherche, le cas échéant</v>
      </c>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row>
    <row r="17" spans="1:67" s="181" customFormat="1" ht="18" thickBot="1" x14ac:dyDescent="0.25">
      <c r="A17" s="215"/>
      <c r="B17" s="290"/>
      <c r="C17" s="223" t="str">
        <f>'1. Info. adm.'!A24</f>
        <v>………</v>
      </c>
      <c r="D17" s="217">
        <f>IF(ISERROR(VLOOKUP(D15,'2. Structuration de l''unité'!$A$18:$C$45,3,FALSE)),"",VLOOKUP(D15,'2. Structuration de l''unité'!$A$18:$C$45,3,FALSE))</f>
        <v>0</v>
      </c>
      <c r="E17" s="217">
        <f>IF(ISERROR(VLOOKUP(E15,'2. Structuration de l''unité'!$A$18:$C$45,3,FALSE)),"",VLOOKUP(E15,'2. Structuration de l''unité'!$A$18:$C$45,3,FALSE))</f>
        <v>0</v>
      </c>
      <c r="F17" s="217">
        <f>IF(ISERROR(VLOOKUP(F15,'2. Structuration de l''unité'!$A$18:$C$45,3,FALSE)),"",VLOOKUP(F15,'2. Structuration de l''unité'!$A$18:$C$45,3,FALSE))</f>
        <v>0</v>
      </c>
      <c r="G17" s="217">
        <f>IF(ISERROR(VLOOKUP(G15,'2. Structuration de l''unité'!$A$18:$C$45,3,FALSE)),"",VLOOKUP(G15,'2. Structuration de l''unité'!$A$18:$C$45,3,FALSE))</f>
        <v>0</v>
      </c>
      <c r="H17" s="217">
        <f>IF(ISERROR(VLOOKUP(H15,'2. Structuration de l''unité'!$A$18:$C$45,3,FALSE)),"",VLOOKUP(H15,'2. Structuration de l''unité'!$A$18:$C$45,3,FALSE))</f>
        <v>0</v>
      </c>
      <c r="I17" s="217">
        <f>IF(ISERROR(VLOOKUP(I15,'2. Structuration de l''unité'!$A$18:$C$45,3,FALSE)),"",VLOOKUP(I15,'2. Structuration de l''unité'!$A$18:$C$45,3,FALSE))</f>
        <v>0</v>
      </c>
      <c r="J17" s="217">
        <f>IF(ISERROR(VLOOKUP(J15,'2. Structuration de l''unité'!$A$18:$C$45,3,FALSE)),"",VLOOKUP(J15,'2. Structuration de l''unité'!$A$18:$C$45,3,FALSE))</f>
        <v>0</v>
      </c>
      <c r="K17" s="217">
        <f>IF(ISERROR(VLOOKUP(K15,'2. Structuration de l''unité'!$A$18:$C$45,3,FALSE)),"",VLOOKUP(K15,'2. Structuration de l''unité'!$A$18:$C$45,3,FALSE))</f>
        <v>0</v>
      </c>
      <c r="L17" s="217">
        <f>IF(ISERROR(VLOOKUP(L15,'2. Structuration de l''unité'!$A$18:$C$45,3,FALSE)),"",VLOOKUP(L15,'2. Structuration de l''unité'!$A$18:$C$45,3,FALSE))</f>
        <v>0</v>
      </c>
      <c r="M17" s="217">
        <f>IF(ISERROR(VLOOKUP(M15,'2. Structuration de l''unité'!$A$18:$C$45,3,FALSE)),"",VLOOKUP(M15,'2. Structuration de l''unité'!$A$18:$C$45,3,FALSE))</f>
        <v>0</v>
      </c>
      <c r="N17" s="217">
        <f>IF(ISERROR(VLOOKUP(N15,'2. Structuration de l''unité'!$A$18:$C$45,3,FALSE)),"",VLOOKUP(N15,'2. Structuration de l''unité'!$A$18:$C$45,3,FALSE))</f>
        <v>0</v>
      </c>
      <c r="O17" s="217">
        <f>IF(ISERROR(VLOOKUP(O15,'2. Structuration de l''unité'!$A$18:$C$45,3,FALSE)),"",VLOOKUP(O15,'2. Structuration de l''unité'!$A$18:$C$45,3,FALSE))</f>
        <v>0</v>
      </c>
      <c r="P17" s="217">
        <f>IF(ISERROR(VLOOKUP(P15,'2. Structuration de l''unité'!$A$18:$C$45,3,FALSE)),"",VLOOKUP(P15,'2. Structuration de l''unité'!$A$18:$C$45,3,FALSE))</f>
        <v>0</v>
      </c>
      <c r="Q17" s="217">
        <f>IF(ISERROR(VLOOKUP(Q15,'2. Structuration de l''unité'!$A$18:$C$45,3,FALSE)),"",VLOOKUP(Q15,'2. Structuration de l''unité'!$A$18:$C$45,3,FALSE))</f>
        <v>0</v>
      </c>
      <c r="R17" s="217">
        <f>IF(ISERROR(VLOOKUP(R15,'2. Structuration de l''unité'!$A$18:$C$45,3,FALSE)),"",VLOOKUP(R15,'2. Structuration de l''unité'!$A$18:$C$45,3,FALSE))</f>
        <v>0</v>
      </c>
      <c r="S17" s="217">
        <f>IF(ISERROR(VLOOKUP(S15,'2. Structuration de l''unité'!$A$18:$C$45,3,FALSE)),"",VLOOKUP(S15,'2. Structuration de l''unité'!$A$18:$C$45,3,FALSE))</f>
        <v>0</v>
      </c>
      <c r="T17" s="217">
        <f>IF(ISERROR(VLOOKUP(T15,'2. Structuration de l''unité'!$A$18:$C$45,3,FALSE)),"",VLOOKUP(T15,'2. Structuration de l''unité'!$A$18:$C$45,3,FALSE))</f>
        <v>0</v>
      </c>
      <c r="U17" s="217">
        <f>IF(ISERROR(VLOOKUP(U15,'2. Structuration de l''unité'!$A$18:$C$45,3,FALSE)),"",VLOOKUP(U15,'2. Structuration de l''unité'!$A$18:$C$45,3,FALSE))</f>
        <v>0</v>
      </c>
      <c r="V17" s="217">
        <f>IF(ISERROR(VLOOKUP(V15,'2. Structuration de l''unité'!$A$18:$C$45,3,FALSE)),"",VLOOKUP(V15,'2. Structuration de l''unité'!$A$18:$C$45,3,FALSE))</f>
        <v>0</v>
      </c>
      <c r="W17" s="217">
        <f>IF(ISERROR(VLOOKUP(W15,'2. Structuration de l''unité'!$A$18:$C$45,3,FALSE)),"",VLOOKUP(W15,'2. Structuration de l''unité'!$A$18:$C$45,3,FALSE))</f>
        <v>0</v>
      </c>
      <c r="X17" s="217">
        <f>IF(ISERROR(VLOOKUP(X15,'2. Structuration de l''unité'!$A$18:$C$45,3,FALSE)),"",VLOOKUP(X15,'2. Structuration de l''unité'!$A$18:$C$45,3,FALSE))</f>
        <v>0</v>
      </c>
      <c r="Y17" s="217">
        <f>IF(ISERROR(VLOOKUP(Y15,'2. Structuration de l''unité'!$A$18:$C$45,3,FALSE)),"",VLOOKUP(Y15,'2. Structuration de l''unité'!$A$18:$C$45,3,FALSE))</f>
        <v>0</v>
      </c>
      <c r="Z17" s="217">
        <f>IF(ISERROR(VLOOKUP(Z15,'2. Structuration de l''unité'!$A$18:$C$45,3,FALSE)),"",VLOOKUP(Z15,'2. Structuration de l''unité'!$A$18:$C$45,3,FALSE))</f>
        <v>0</v>
      </c>
      <c r="AA17" s="217">
        <f>IF(ISERROR(VLOOKUP(AA15,'2. Structuration de l''unité'!$A$18:$C$45,3,FALSE)),"",VLOOKUP(AA15,'2. Structuration de l''unité'!$A$18:$C$45,3,FALSE))</f>
        <v>0</v>
      </c>
      <c r="AB17" s="217">
        <f>IF(ISERROR(VLOOKUP(AB15,'2. Structuration de l''unité'!$A$18:$C$45,3,FALSE)),"",VLOOKUP(AB15,'2. Structuration de l''unité'!$A$18:$C$45,3,FALSE))</f>
        <v>0</v>
      </c>
      <c r="AC17" s="217">
        <f>IF(ISERROR(VLOOKUP(AC15,'2. Structuration de l''unité'!$A$18:$C$45,3,FALSE)),"",VLOOKUP(AC15,'2. Structuration de l''unité'!$A$18:$C$45,3,FALSE))</f>
        <v>0</v>
      </c>
      <c r="AD17" s="217">
        <f>IF(ISERROR(VLOOKUP(AD15,'2. Structuration de l''unité'!$A$18:$C$45,3,FALSE)),"",VLOOKUP(AD15,'2. Structuration de l''unité'!$A$18:$C$45,3,FALSE))</f>
        <v>0</v>
      </c>
      <c r="AE17" s="217">
        <f>IF(ISERROR(VLOOKUP(AE15,'2. Structuration de l''unité'!$A$18:$C$45,3,FALSE)),"",VLOOKUP(AE15,'2. Structuration de l''unité'!$A$18:$C$45,3,FALSE))</f>
        <v>0</v>
      </c>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row>
    <row r="18" spans="1:67" ht="20.100000000000001" customHeight="1" thickBot="1" x14ac:dyDescent="0.25">
      <c r="A18" s="214" t="s">
        <v>1869</v>
      </c>
      <c r="B18" s="268" t="s">
        <v>2213</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row>
    <row r="19" spans="1:67" ht="20.100000000000001" customHeight="1" thickBot="1" x14ac:dyDescent="0.25">
      <c r="A19" s="214" t="s">
        <v>1860</v>
      </c>
      <c r="B19" s="254" t="s">
        <v>2333</v>
      </c>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row>
    <row r="20" spans="1:67" ht="20.100000000000001" customHeight="1" thickBot="1" x14ac:dyDescent="0.25">
      <c r="A20" s="214" t="s">
        <v>1861</v>
      </c>
      <c r="B20" s="255" t="s">
        <v>2316</v>
      </c>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row>
    <row r="21" spans="1:67" ht="33" customHeight="1" thickBot="1" x14ac:dyDescent="0.25">
      <c r="A21" s="214" t="s">
        <v>1862</v>
      </c>
      <c r="B21" s="255" t="s">
        <v>2058</v>
      </c>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row>
    <row r="22" spans="1:67" ht="19.5" customHeight="1" thickBot="1" x14ac:dyDescent="0.25">
      <c r="A22" s="214" t="s">
        <v>1863</v>
      </c>
      <c r="B22" s="255" t="s">
        <v>2059</v>
      </c>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row>
    <row r="23" spans="1:67" ht="33" customHeight="1" thickBot="1" x14ac:dyDescent="0.25">
      <c r="A23" s="214" t="s">
        <v>1864</v>
      </c>
      <c r="B23" s="255" t="s">
        <v>2060</v>
      </c>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row>
    <row r="24" spans="1:67" ht="20.100000000000001" customHeight="1" thickBot="1" x14ac:dyDescent="0.25">
      <c r="A24" s="214" t="s">
        <v>1865</v>
      </c>
      <c r="B24" s="255" t="s">
        <v>2061</v>
      </c>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row>
    <row r="25" spans="1:67" ht="33" customHeight="1" thickBot="1" x14ac:dyDescent="0.25">
      <c r="A25" s="214" t="s">
        <v>1866</v>
      </c>
      <c r="B25" s="255" t="s">
        <v>2062</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row>
    <row r="26" spans="1:67" ht="20.100000000000001" customHeight="1" thickBot="1" x14ac:dyDescent="0.25">
      <c r="A26" s="214" t="s">
        <v>1867</v>
      </c>
      <c r="B26" s="255" t="s">
        <v>2063</v>
      </c>
      <c r="C26" s="216"/>
      <c r="D26" s="174"/>
      <c r="E26" s="174"/>
      <c r="F26" s="174"/>
      <c r="G26" s="174"/>
      <c r="H26" s="174"/>
      <c r="I26" s="174"/>
      <c r="J26" s="174"/>
      <c r="K26" s="216"/>
      <c r="L26" s="216"/>
      <c r="M26" s="216"/>
      <c r="N26" s="216"/>
      <c r="O26" s="216"/>
      <c r="P26" s="216"/>
      <c r="Q26" s="216"/>
      <c r="R26" s="216"/>
      <c r="S26" s="216"/>
      <c r="T26" s="216"/>
      <c r="U26" s="216"/>
      <c r="V26" s="216"/>
      <c r="W26" s="216"/>
      <c r="X26" s="174"/>
      <c r="Y26" s="174"/>
      <c r="Z26" s="174"/>
      <c r="AA26" s="174"/>
      <c r="AB26" s="174"/>
      <c r="AC26" s="174"/>
      <c r="AD26" s="174"/>
      <c r="AE26" s="174"/>
    </row>
    <row r="27" spans="1:67" ht="20.100000000000001" customHeight="1" thickBot="1" x14ac:dyDescent="0.25">
      <c r="A27" s="214" t="s">
        <v>1868</v>
      </c>
      <c r="B27" s="255" t="s">
        <v>2064</v>
      </c>
      <c r="C27" s="216"/>
      <c r="D27" s="174"/>
      <c r="E27" s="174"/>
      <c r="F27" s="174"/>
      <c r="G27" s="174"/>
      <c r="H27" s="174"/>
      <c r="I27" s="174"/>
      <c r="J27" s="174"/>
      <c r="K27" s="216"/>
      <c r="L27" s="216"/>
      <c r="M27" s="216"/>
      <c r="N27" s="216"/>
      <c r="O27" s="216"/>
      <c r="P27" s="216"/>
      <c r="Q27" s="216"/>
      <c r="R27" s="216"/>
      <c r="S27" s="216"/>
      <c r="T27" s="216"/>
      <c r="U27" s="216"/>
      <c r="V27" s="216"/>
      <c r="W27" s="216"/>
      <c r="X27" s="174"/>
      <c r="Y27" s="174"/>
      <c r="Z27" s="174"/>
      <c r="AA27" s="174"/>
      <c r="AB27" s="174"/>
      <c r="AC27" s="174"/>
      <c r="AD27" s="174"/>
      <c r="AE27" s="174"/>
    </row>
    <row r="28" spans="1:67" ht="20.100000000000001" customHeight="1" thickBot="1" x14ac:dyDescent="0.25">
      <c r="A28" s="214" t="s">
        <v>1870</v>
      </c>
      <c r="B28" s="270" t="s">
        <v>2214</v>
      </c>
      <c r="C28" s="271"/>
      <c r="D28" s="272"/>
      <c r="E28" s="272"/>
      <c r="F28" s="272"/>
      <c r="G28" s="272"/>
      <c r="H28" s="272"/>
      <c r="I28" s="272"/>
      <c r="J28" s="272"/>
      <c r="K28" s="271"/>
      <c r="L28" s="271"/>
      <c r="M28" s="271"/>
      <c r="N28" s="271"/>
      <c r="O28" s="271"/>
      <c r="P28" s="271"/>
      <c r="Q28" s="271"/>
      <c r="R28" s="271"/>
      <c r="S28" s="271"/>
      <c r="T28" s="271"/>
      <c r="U28" s="271"/>
      <c r="V28" s="271"/>
      <c r="W28" s="271"/>
      <c r="X28" s="272"/>
      <c r="Y28" s="272"/>
      <c r="Z28" s="272"/>
      <c r="AA28" s="272"/>
      <c r="AB28" s="272"/>
      <c r="AC28" s="272"/>
      <c r="AD28" s="272"/>
      <c r="AE28" s="272"/>
    </row>
    <row r="29" spans="1:67" ht="20.100000000000001" customHeight="1" thickBot="1" x14ac:dyDescent="0.25">
      <c r="A29" s="214" t="s">
        <v>1871</v>
      </c>
      <c r="B29" s="255" t="s">
        <v>2065</v>
      </c>
      <c r="C29" s="216"/>
      <c r="D29" s="174"/>
      <c r="E29" s="174"/>
      <c r="F29" s="174"/>
      <c r="G29" s="174"/>
      <c r="H29" s="174"/>
      <c r="I29" s="174"/>
      <c r="J29" s="174"/>
      <c r="K29" s="216"/>
      <c r="L29" s="216"/>
      <c r="M29" s="216"/>
      <c r="N29" s="216"/>
      <c r="O29" s="216"/>
      <c r="P29" s="216"/>
      <c r="Q29" s="216"/>
      <c r="R29" s="216"/>
      <c r="S29" s="216"/>
      <c r="T29" s="216"/>
      <c r="U29" s="216"/>
      <c r="V29" s="216"/>
      <c r="W29" s="216"/>
      <c r="X29" s="174"/>
      <c r="Y29" s="174"/>
      <c r="Z29" s="174"/>
      <c r="AA29" s="174"/>
      <c r="AB29" s="174"/>
      <c r="AC29" s="174"/>
      <c r="AD29" s="174"/>
      <c r="AE29" s="174"/>
    </row>
    <row r="30" spans="1:67" ht="33" customHeight="1" thickBot="1" x14ac:dyDescent="0.25">
      <c r="A30" s="214" t="s">
        <v>1872</v>
      </c>
      <c r="B30" s="255" t="s">
        <v>2066</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row>
    <row r="31" spans="1:67" ht="20.100000000000001" customHeight="1" thickBot="1" x14ac:dyDescent="0.25">
      <c r="A31" s="214" t="s">
        <v>1873</v>
      </c>
      <c r="B31" s="255" t="s">
        <v>2067</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row>
    <row r="32" spans="1:67" ht="33" customHeight="1" thickBot="1" x14ac:dyDescent="0.25">
      <c r="A32" s="214" t="s">
        <v>1874</v>
      </c>
      <c r="B32" s="255" t="s">
        <v>2068</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row>
    <row r="33" spans="1:31" ht="20.100000000000001" customHeight="1" thickBot="1" x14ac:dyDescent="0.25">
      <c r="A33" s="214" t="s">
        <v>1875</v>
      </c>
      <c r="B33" s="255" t="s">
        <v>2069</v>
      </c>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row>
    <row r="34" spans="1:31" ht="20.100000000000001" customHeight="1" thickBot="1" x14ac:dyDescent="0.25">
      <c r="A34" s="214" t="s">
        <v>1876</v>
      </c>
      <c r="B34" s="255" t="s">
        <v>2070</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row>
    <row r="35" spans="1:31" ht="20.100000000000001" customHeight="1" thickBot="1" x14ac:dyDescent="0.25">
      <c r="A35" s="214" t="s">
        <v>1877</v>
      </c>
      <c r="B35" s="255" t="s">
        <v>2323</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row>
    <row r="36" spans="1:31" ht="20.100000000000001" customHeight="1" thickBot="1" x14ac:dyDescent="0.25">
      <c r="A36" s="214" t="s">
        <v>1947</v>
      </c>
      <c r="B36" s="270" t="s">
        <v>2215</v>
      </c>
      <c r="C36" s="271"/>
      <c r="D36" s="272"/>
      <c r="E36" s="272"/>
      <c r="F36" s="272"/>
      <c r="G36" s="272"/>
      <c r="H36" s="272"/>
      <c r="I36" s="272"/>
      <c r="J36" s="272"/>
      <c r="K36" s="271"/>
      <c r="L36" s="271"/>
      <c r="M36" s="271"/>
      <c r="N36" s="271"/>
      <c r="O36" s="271"/>
      <c r="P36" s="271"/>
      <c r="Q36" s="271"/>
      <c r="R36" s="271"/>
      <c r="S36" s="271"/>
      <c r="T36" s="271"/>
      <c r="U36" s="271"/>
      <c r="V36" s="271"/>
      <c r="W36" s="271"/>
      <c r="X36" s="272"/>
      <c r="Y36" s="272"/>
      <c r="Z36" s="272"/>
      <c r="AA36" s="272"/>
      <c r="AB36" s="272"/>
      <c r="AC36" s="272"/>
      <c r="AD36" s="272"/>
      <c r="AE36" s="272"/>
    </row>
    <row r="37" spans="1:31" ht="33" customHeight="1" thickBot="1" x14ac:dyDescent="0.25">
      <c r="A37" s="214" t="s">
        <v>1878</v>
      </c>
      <c r="B37" s="255" t="s">
        <v>2330</v>
      </c>
      <c r="C37" s="216"/>
      <c r="D37" s="174"/>
      <c r="E37" s="174"/>
      <c r="F37" s="174"/>
      <c r="G37" s="174"/>
      <c r="H37" s="174"/>
      <c r="I37" s="174"/>
      <c r="J37" s="174"/>
      <c r="K37" s="216"/>
      <c r="L37" s="216"/>
      <c r="M37" s="216"/>
      <c r="N37" s="216"/>
      <c r="O37" s="216"/>
      <c r="P37" s="216"/>
      <c r="Q37" s="216"/>
      <c r="R37" s="216"/>
      <c r="S37" s="216"/>
      <c r="T37" s="216"/>
      <c r="U37" s="216"/>
      <c r="V37" s="216"/>
      <c r="W37" s="216"/>
      <c r="X37" s="174"/>
      <c r="Y37" s="174"/>
      <c r="Z37" s="174"/>
      <c r="AA37" s="174"/>
      <c r="AB37" s="174"/>
      <c r="AC37" s="174"/>
      <c r="AD37" s="174"/>
      <c r="AE37" s="174"/>
    </row>
    <row r="38" spans="1:31" ht="33" customHeight="1" thickBot="1" x14ac:dyDescent="0.25">
      <c r="A38" s="214" t="s">
        <v>1879</v>
      </c>
      <c r="B38" s="255" t="s">
        <v>2325</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row>
    <row r="39" spans="1:31" ht="33" customHeight="1" thickBot="1" x14ac:dyDescent="0.25">
      <c r="A39" s="214" t="s">
        <v>1880</v>
      </c>
      <c r="B39" s="255" t="s">
        <v>2324</v>
      </c>
      <c r="C39" s="216"/>
      <c r="D39" s="174"/>
      <c r="E39" s="174"/>
      <c r="F39" s="174"/>
      <c r="G39" s="174"/>
      <c r="H39" s="174"/>
      <c r="I39" s="174"/>
      <c r="J39" s="174"/>
      <c r="K39" s="216"/>
      <c r="L39" s="216"/>
      <c r="M39" s="216"/>
      <c r="N39" s="216"/>
      <c r="O39" s="216"/>
      <c r="P39" s="216"/>
      <c r="Q39" s="216"/>
      <c r="R39" s="216"/>
      <c r="S39" s="216"/>
      <c r="T39" s="216"/>
      <c r="U39" s="216"/>
      <c r="V39" s="216"/>
      <c r="W39" s="216"/>
      <c r="X39" s="174"/>
      <c r="Y39" s="174"/>
      <c r="Z39" s="174"/>
      <c r="AA39" s="174"/>
      <c r="AB39" s="174"/>
      <c r="AC39" s="174"/>
      <c r="AD39" s="174"/>
      <c r="AE39" s="174"/>
    </row>
    <row r="40" spans="1:31" ht="20.100000000000001" customHeight="1" thickBot="1" x14ac:dyDescent="0.25">
      <c r="A40" s="214" t="s">
        <v>1881</v>
      </c>
      <c r="B40" s="270" t="s">
        <v>2216</v>
      </c>
      <c r="C40" s="271"/>
      <c r="D40" s="272"/>
      <c r="E40" s="272"/>
      <c r="F40" s="272"/>
      <c r="G40" s="272"/>
      <c r="H40" s="272"/>
      <c r="I40" s="272"/>
      <c r="J40" s="272"/>
      <c r="K40" s="271"/>
      <c r="L40" s="271"/>
      <c r="M40" s="271"/>
      <c r="N40" s="271"/>
      <c r="O40" s="271"/>
      <c r="P40" s="271"/>
      <c r="Q40" s="271"/>
      <c r="R40" s="271"/>
      <c r="S40" s="271"/>
      <c r="T40" s="271"/>
      <c r="U40" s="271"/>
      <c r="V40" s="271"/>
      <c r="W40" s="271"/>
      <c r="X40" s="272"/>
      <c r="Y40" s="272"/>
      <c r="Z40" s="272"/>
      <c r="AA40" s="272"/>
      <c r="AB40" s="272"/>
      <c r="AC40" s="272"/>
      <c r="AD40" s="272"/>
      <c r="AE40" s="272"/>
    </row>
    <row r="41" spans="1:31" ht="20.100000000000001" customHeight="1" thickBot="1" x14ac:dyDescent="0.25">
      <c r="A41" s="214" t="s">
        <v>1882</v>
      </c>
      <c r="B41" s="255" t="s">
        <v>1835</v>
      </c>
      <c r="C41" s="216"/>
      <c r="D41" s="174"/>
      <c r="E41" s="174"/>
      <c r="F41" s="174"/>
      <c r="G41" s="174"/>
      <c r="H41" s="174"/>
      <c r="I41" s="174"/>
      <c r="J41" s="174"/>
      <c r="K41" s="216"/>
      <c r="L41" s="216"/>
      <c r="M41" s="216"/>
      <c r="N41" s="216"/>
      <c r="O41" s="216"/>
      <c r="P41" s="216"/>
      <c r="Q41" s="216"/>
      <c r="R41" s="216"/>
      <c r="S41" s="216"/>
      <c r="T41" s="216"/>
      <c r="U41" s="216"/>
      <c r="V41" s="216"/>
      <c r="W41" s="216"/>
      <c r="X41" s="174"/>
      <c r="Y41" s="174"/>
      <c r="Z41" s="174"/>
      <c r="AA41" s="174"/>
      <c r="AB41" s="174"/>
      <c r="AC41" s="174"/>
      <c r="AD41" s="174"/>
      <c r="AE41" s="174"/>
    </row>
    <row r="42" spans="1:31" ht="20.100000000000001" customHeight="1" thickBot="1" x14ac:dyDescent="0.25">
      <c r="A42" s="214" t="s">
        <v>1883</v>
      </c>
      <c r="B42" s="255" t="s">
        <v>1836</v>
      </c>
      <c r="C42" s="216"/>
      <c r="D42" s="174"/>
      <c r="E42" s="174"/>
      <c r="F42" s="174"/>
      <c r="G42" s="174"/>
      <c r="H42" s="174"/>
      <c r="I42" s="174"/>
      <c r="J42" s="174"/>
      <c r="K42" s="216"/>
      <c r="L42" s="216"/>
      <c r="M42" s="216"/>
      <c r="N42" s="216"/>
      <c r="O42" s="216"/>
      <c r="P42" s="216"/>
      <c r="Q42" s="216"/>
      <c r="R42" s="216"/>
      <c r="S42" s="216"/>
      <c r="T42" s="216"/>
      <c r="U42" s="216"/>
      <c r="V42" s="216"/>
      <c r="W42" s="216"/>
      <c r="X42" s="174"/>
      <c r="Y42" s="174"/>
      <c r="Z42" s="174"/>
      <c r="AA42" s="174"/>
      <c r="AB42" s="174"/>
      <c r="AC42" s="174"/>
      <c r="AD42" s="174"/>
      <c r="AE42" s="174"/>
    </row>
    <row r="43" spans="1:31" ht="20.100000000000001" customHeight="1" thickBot="1" x14ac:dyDescent="0.25">
      <c r="A43" s="214" t="s">
        <v>1884</v>
      </c>
      <c r="B43" s="255" t="s">
        <v>1837</v>
      </c>
      <c r="C43" s="216"/>
      <c r="D43" s="174"/>
      <c r="E43" s="174"/>
      <c r="F43" s="174"/>
      <c r="G43" s="174"/>
      <c r="H43" s="174"/>
      <c r="I43" s="174"/>
      <c r="J43" s="174"/>
      <c r="K43" s="216"/>
      <c r="L43" s="216"/>
      <c r="M43" s="216"/>
      <c r="N43" s="216"/>
      <c r="O43" s="216"/>
      <c r="P43" s="216"/>
      <c r="Q43" s="216"/>
      <c r="R43" s="216"/>
      <c r="S43" s="216"/>
      <c r="T43" s="216"/>
      <c r="U43" s="216"/>
      <c r="V43" s="216"/>
      <c r="W43" s="216"/>
      <c r="X43" s="174"/>
      <c r="Y43" s="174"/>
      <c r="Z43" s="174"/>
      <c r="AA43" s="174"/>
      <c r="AB43" s="174"/>
      <c r="AC43" s="174"/>
      <c r="AD43" s="174"/>
      <c r="AE43" s="174"/>
    </row>
    <row r="44" spans="1:31" ht="20.100000000000001" customHeight="1" thickBot="1" x14ac:dyDescent="0.25">
      <c r="A44" s="214" t="s">
        <v>1885</v>
      </c>
      <c r="B44" s="255" t="s">
        <v>2331</v>
      </c>
      <c r="C44" s="216"/>
      <c r="D44" s="174"/>
      <c r="E44" s="174"/>
      <c r="F44" s="174"/>
      <c r="G44" s="174"/>
      <c r="H44" s="174"/>
      <c r="I44" s="174"/>
      <c r="J44" s="174"/>
      <c r="K44" s="216"/>
      <c r="L44" s="216"/>
      <c r="M44" s="216"/>
      <c r="N44" s="216"/>
      <c r="O44" s="216"/>
      <c r="P44" s="216"/>
      <c r="Q44" s="216"/>
      <c r="R44" s="216"/>
      <c r="S44" s="216"/>
      <c r="T44" s="216"/>
      <c r="U44" s="216"/>
      <c r="V44" s="216"/>
      <c r="W44" s="216"/>
      <c r="X44" s="174"/>
      <c r="Y44" s="174"/>
      <c r="Z44" s="174"/>
      <c r="AA44" s="174"/>
      <c r="AB44" s="174"/>
      <c r="AC44" s="174"/>
      <c r="AD44" s="174"/>
      <c r="AE44" s="174"/>
    </row>
    <row r="45" spans="1:31" ht="20.100000000000001" customHeight="1" thickBot="1" x14ac:dyDescent="0.25">
      <c r="A45" s="214" t="s">
        <v>1886</v>
      </c>
      <c r="B45" s="255" t="s">
        <v>2317</v>
      </c>
      <c r="C45" s="216"/>
      <c r="D45" s="174"/>
      <c r="E45" s="174"/>
      <c r="F45" s="174"/>
      <c r="G45" s="174"/>
      <c r="H45" s="174"/>
      <c r="I45" s="174"/>
      <c r="J45" s="174"/>
      <c r="K45" s="216"/>
      <c r="L45" s="216"/>
      <c r="M45" s="216"/>
      <c r="N45" s="216"/>
      <c r="O45" s="216"/>
      <c r="P45" s="216"/>
      <c r="Q45" s="216"/>
      <c r="R45" s="216"/>
      <c r="S45" s="216"/>
      <c r="T45" s="216"/>
      <c r="U45" s="216"/>
      <c r="V45" s="216"/>
      <c r="W45" s="216"/>
      <c r="X45" s="174"/>
      <c r="Y45" s="174"/>
      <c r="Z45" s="174"/>
      <c r="AA45" s="174"/>
      <c r="AB45" s="174"/>
      <c r="AC45" s="174"/>
      <c r="AD45" s="174"/>
      <c r="AE45" s="174"/>
    </row>
    <row r="46" spans="1:31" ht="20.100000000000001" customHeight="1" thickBot="1" x14ac:dyDescent="0.25">
      <c r="A46" s="214" t="s">
        <v>1887</v>
      </c>
      <c r="B46" s="255" t="s">
        <v>2318</v>
      </c>
      <c r="C46" s="216"/>
      <c r="D46" s="174"/>
      <c r="E46" s="174"/>
      <c r="F46" s="174"/>
      <c r="G46" s="174"/>
      <c r="H46" s="174"/>
      <c r="I46" s="174"/>
      <c r="J46" s="174"/>
      <c r="K46" s="216"/>
      <c r="L46" s="216"/>
      <c r="M46" s="216"/>
      <c r="N46" s="216"/>
      <c r="O46" s="216"/>
      <c r="P46" s="216"/>
      <c r="Q46" s="216"/>
      <c r="R46" s="216"/>
      <c r="S46" s="216"/>
      <c r="T46" s="216"/>
      <c r="U46" s="216"/>
      <c r="V46" s="216"/>
      <c r="W46" s="216"/>
      <c r="X46" s="174"/>
      <c r="Y46" s="174"/>
      <c r="Z46" s="174"/>
      <c r="AA46" s="174"/>
      <c r="AB46" s="174"/>
      <c r="AC46" s="174"/>
      <c r="AD46" s="174"/>
      <c r="AE46" s="174"/>
    </row>
    <row r="47" spans="1:31" ht="20.100000000000001" customHeight="1" thickBot="1" x14ac:dyDescent="0.25">
      <c r="A47" s="214" t="s">
        <v>1888</v>
      </c>
      <c r="B47" s="270" t="s">
        <v>2217</v>
      </c>
      <c r="C47" s="271"/>
      <c r="D47" s="272"/>
      <c r="E47" s="272"/>
      <c r="F47" s="272"/>
      <c r="G47" s="272"/>
      <c r="H47" s="272"/>
      <c r="I47" s="272"/>
      <c r="J47" s="272"/>
      <c r="K47" s="271"/>
      <c r="L47" s="271"/>
      <c r="M47" s="271"/>
      <c r="N47" s="271"/>
      <c r="O47" s="271"/>
      <c r="P47" s="271"/>
      <c r="Q47" s="271"/>
      <c r="R47" s="271"/>
      <c r="S47" s="271"/>
      <c r="T47" s="271"/>
      <c r="U47" s="271"/>
      <c r="V47" s="271"/>
      <c r="W47" s="271"/>
      <c r="X47" s="272"/>
      <c r="Y47" s="272"/>
      <c r="Z47" s="272"/>
      <c r="AA47" s="272"/>
      <c r="AB47" s="272"/>
      <c r="AC47" s="272"/>
      <c r="AD47" s="272"/>
      <c r="AE47" s="272"/>
    </row>
    <row r="48" spans="1:31" ht="20.100000000000001" customHeight="1" thickBot="1" x14ac:dyDescent="0.25">
      <c r="A48" s="214" t="s">
        <v>1889</v>
      </c>
      <c r="B48" s="255" t="s">
        <v>1838</v>
      </c>
      <c r="C48" s="216"/>
      <c r="D48" s="174"/>
      <c r="E48" s="174"/>
      <c r="F48" s="174"/>
      <c r="G48" s="174"/>
      <c r="H48" s="174"/>
      <c r="I48" s="174"/>
      <c r="J48" s="174"/>
      <c r="K48" s="216"/>
      <c r="L48" s="216"/>
      <c r="M48" s="216"/>
      <c r="N48" s="216"/>
      <c r="O48" s="216"/>
      <c r="P48" s="216"/>
      <c r="Q48" s="216"/>
      <c r="R48" s="216"/>
      <c r="S48" s="216"/>
      <c r="T48" s="216"/>
      <c r="U48" s="216"/>
      <c r="V48" s="216"/>
      <c r="W48" s="216"/>
      <c r="X48" s="174"/>
      <c r="Y48" s="174"/>
      <c r="Z48" s="174"/>
      <c r="AA48" s="174"/>
      <c r="AB48" s="174"/>
      <c r="AC48" s="174"/>
      <c r="AD48" s="174"/>
      <c r="AE48" s="174"/>
    </row>
    <row r="49" spans="1:31" ht="20.100000000000001" customHeight="1" thickBot="1" x14ac:dyDescent="0.25">
      <c r="A49" s="214" t="s">
        <v>1890</v>
      </c>
      <c r="B49" s="255" t="s">
        <v>1839</v>
      </c>
      <c r="C49" s="216"/>
      <c r="D49" s="174"/>
      <c r="E49" s="174"/>
      <c r="F49" s="174"/>
      <c r="G49" s="174"/>
      <c r="H49" s="174"/>
      <c r="I49" s="174"/>
      <c r="J49" s="174"/>
      <c r="K49" s="216"/>
      <c r="L49" s="216"/>
      <c r="M49" s="216"/>
      <c r="N49" s="216"/>
      <c r="O49" s="216"/>
      <c r="P49" s="216"/>
      <c r="Q49" s="216"/>
      <c r="R49" s="216"/>
      <c r="S49" s="216"/>
      <c r="T49" s="216"/>
      <c r="U49" s="216"/>
      <c r="V49" s="216"/>
      <c r="W49" s="216"/>
      <c r="X49" s="174"/>
      <c r="Y49" s="174"/>
      <c r="Z49" s="174"/>
      <c r="AA49" s="174"/>
      <c r="AB49" s="174"/>
      <c r="AC49" s="174"/>
      <c r="AD49" s="174"/>
      <c r="AE49" s="174"/>
    </row>
    <row r="50" spans="1:31" ht="20.100000000000001" customHeight="1" thickBot="1" x14ac:dyDescent="0.25">
      <c r="A50" s="214" t="s">
        <v>1891</v>
      </c>
      <c r="B50" s="270" t="s">
        <v>2218</v>
      </c>
      <c r="C50" s="271"/>
      <c r="D50" s="272"/>
      <c r="E50" s="272"/>
      <c r="F50" s="272"/>
      <c r="G50" s="272"/>
      <c r="H50" s="272"/>
      <c r="I50" s="272"/>
      <c r="J50" s="272"/>
      <c r="K50" s="271"/>
      <c r="L50" s="271"/>
      <c r="M50" s="271"/>
      <c r="N50" s="271"/>
      <c r="O50" s="271"/>
      <c r="P50" s="271"/>
      <c r="Q50" s="271"/>
      <c r="R50" s="271"/>
      <c r="S50" s="271"/>
      <c r="T50" s="271"/>
      <c r="U50" s="271"/>
      <c r="V50" s="271"/>
      <c r="W50" s="271"/>
      <c r="X50" s="272"/>
      <c r="Y50" s="272"/>
      <c r="Z50" s="272"/>
      <c r="AA50" s="272"/>
      <c r="AB50" s="272"/>
      <c r="AC50" s="272"/>
      <c r="AD50" s="272"/>
      <c r="AE50" s="272"/>
    </row>
    <row r="51" spans="1:31" ht="20.100000000000001" customHeight="1" thickBot="1" x14ac:dyDescent="0.25">
      <c r="A51" s="214" t="s">
        <v>1892</v>
      </c>
      <c r="B51" s="255" t="s">
        <v>2071</v>
      </c>
      <c r="C51" s="216"/>
      <c r="D51" s="174"/>
      <c r="E51" s="174"/>
      <c r="F51" s="174"/>
      <c r="G51" s="174"/>
      <c r="H51" s="174"/>
      <c r="I51" s="174"/>
      <c r="J51" s="174"/>
      <c r="K51" s="216"/>
      <c r="L51" s="216"/>
      <c r="M51" s="216"/>
      <c r="N51" s="216"/>
      <c r="O51" s="216"/>
      <c r="P51" s="216"/>
      <c r="Q51" s="216"/>
      <c r="R51" s="216"/>
      <c r="S51" s="216"/>
      <c r="T51" s="216"/>
      <c r="U51" s="216"/>
      <c r="V51" s="216"/>
      <c r="W51" s="216"/>
      <c r="X51" s="174"/>
      <c r="Y51" s="174"/>
      <c r="Z51" s="174"/>
      <c r="AA51" s="174"/>
      <c r="AB51" s="174"/>
      <c r="AC51" s="174"/>
      <c r="AD51" s="174"/>
      <c r="AE51" s="174"/>
    </row>
    <row r="52" spans="1:31" ht="20.100000000000001" customHeight="1" thickBot="1" x14ac:dyDescent="0.25">
      <c r="A52" s="214" t="s">
        <v>1893</v>
      </c>
      <c r="B52" s="270" t="s">
        <v>2219</v>
      </c>
      <c r="C52" s="271"/>
      <c r="D52" s="272"/>
      <c r="E52" s="272"/>
      <c r="F52" s="272"/>
      <c r="G52" s="272"/>
      <c r="H52" s="272"/>
      <c r="I52" s="272"/>
      <c r="J52" s="272"/>
      <c r="K52" s="271"/>
      <c r="L52" s="271"/>
      <c r="M52" s="271"/>
      <c r="N52" s="271"/>
      <c r="O52" s="271"/>
      <c r="P52" s="271"/>
      <c r="Q52" s="271"/>
      <c r="R52" s="271"/>
      <c r="S52" s="271"/>
      <c r="T52" s="271"/>
      <c r="U52" s="271"/>
      <c r="V52" s="271"/>
      <c r="W52" s="271"/>
      <c r="X52" s="272"/>
      <c r="Y52" s="272"/>
      <c r="Z52" s="272"/>
      <c r="AA52" s="272"/>
      <c r="AB52" s="272"/>
      <c r="AC52" s="272"/>
      <c r="AD52" s="272"/>
      <c r="AE52" s="272"/>
    </row>
    <row r="53" spans="1:31" ht="20.100000000000001" customHeight="1" thickBot="1" x14ac:dyDescent="0.25">
      <c r="A53" s="214" t="s">
        <v>1894</v>
      </c>
      <c r="B53" s="255" t="s">
        <v>2072</v>
      </c>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row>
    <row r="54" spans="1:31" ht="20.100000000000001" customHeight="1" thickBot="1" x14ac:dyDescent="0.25">
      <c r="A54" s="214" t="s">
        <v>1895</v>
      </c>
      <c r="B54" s="255" t="s">
        <v>2073</v>
      </c>
      <c r="C54" s="216"/>
      <c r="D54" s="174"/>
      <c r="E54" s="174"/>
      <c r="F54" s="174"/>
      <c r="G54" s="174"/>
      <c r="H54" s="174"/>
      <c r="I54" s="174"/>
      <c r="J54" s="174"/>
      <c r="K54" s="216"/>
      <c r="L54" s="216"/>
      <c r="M54" s="216"/>
      <c r="N54" s="216"/>
      <c r="O54" s="216"/>
      <c r="P54" s="216"/>
      <c r="Q54" s="216"/>
      <c r="R54" s="216"/>
      <c r="S54" s="216"/>
      <c r="T54" s="216"/>
      <c r="U54" s="216"/>
      <c r="V54" s="216"/>
      <c r="W54" s="216"/>
      <c r="X54" s="174"/>
      <c r="Y54" s="174"/>
      <c r="Z54" s="174"/>
      <c r="AA54" s="174"/>
      <c r="AB54" s="174"/>
      <c r="AC54" s="174"/>
      <c r="AD54" s="174"/>
      <c r="AE54" s="174"/>
    </row>
    <row r="55" spans="1:31" ht="20.100000000000001" customHeight="1" thickBot="1" x14ac:dyDescent="0.25">
      <c r="A55" s="214" t="s">
        <v>1896</v>
      </c>
      <c r="B55" s="270" t="s">
        <v>2220</v>
      </c>
      <c r="C55" s="271"/>
      <c r="D55" s="272"/>
      <c r="E55" s="272"/>
      <c r="F55" s="272"/>
      <c r="G55" s="272"/>
      <c r="H55" s="272"/>
      <c r="I55" s="272"/>
      <c r="J55" s="272"/>
      <c r="K55" s="271"/>
      <c r="L55" s="271"/>
      <c r="M55" s="271"/>
      <c r="N55" s="271"/>
      <c r="O55" s="271"/>
      <c r="P55" s="271"/>
      <c r="Q55" s="271"/>
      <c r="R55" s="271"/>
      <c r="S55" s="271"/>
      <c r="T55" s="271"/>
      <c r="U55" s="271"/>
      <c r="V55" s="271"/>
      <c r="W55" s="271"/>
      <c r="X55" s="272"/>
      <c r="Y55" s="272"/>
      <c r="Z55" s="272"/>
      <c r="AA55" s="272"/>
      <c r="AB55" s="272"/>
      <c r="AC55" s="272"/>
      <c r="AD55" s="272"/>
      <c r="AE55" s="272"/>
    </row>
    <row r="56" spans="1:31" ht="19.5" customHeight="1" thickBot="1" x14ac:dyDescent="0.25">
      <c r="A56" s="214" t="s">
        <v>1897</v>
      </c>
      <c r="B56" s="255" t="s">
        <v>2074</v>
      </c>
      <c r="C56" s="216"/>
      <c r="D56" s="174"/>
      <c r="E56" s="174"/>
      <c r="F56" s="174"/>
      <c r="G56" s="174"/>
      <c r="H56" s="174"/>
      <c r="I56" s="174"/>
      <c r="J56" s="174"/>
      <c r="K56" s="216"/>
      <c r="L56" s="216"/>
      <c r="M56" s="216"/>
      <c r="N56" s="216"/>
      <c r="O56" s="216"/>
      <c r="P56" s="216"/>
      <c r="Q56" s="216"/>
      <c r="R56" s="216"/>
      <c r="S56" s="216"/>
      <c r="T56" s="216"/>
      <c r="U56" s="216"/>
      <c r="V56" s="216"/>
      <c r="W56" s="216"/>
      <c r="X56" s="174"/>
      <c r="Y56" s="174"/>
      <c r="Z56" s="174"/>
      <c r="AA56" s="174"/>
      <c r="AB56" s="174"/>
      <c r="AC56" s="174"/>
      <c r="AD56" s="174"/>
      <c r="AE56" s="174"/>
    </row>
    <row r="57" spans="1:31" ht="19.5" customHeight="1" thickBot="1" x14ac:dyDescent="0.25">
      <c r="A57" s="214" t="s">
        <v>1898</v>
      </c>
      <c r="B57" s="255" t="s">
        <v>1840</v>
      </c>
      <c r="C57" s="216"/>
      <c r="D57" s="174"/>
      <c r="E57" s="174"/>
      <c r="F57" s="174"/>
      <c r="G57" s="174"/>
      <c r="H57" s="174"/>
      <c r="I57" s="174"/>
      <c r="J57" s="174"/>
      <c r="K57" s="216"/>
      <c r="L57" s="216"/>
      <c r="M57" s="216"/>
      <c r="N57" s="216"/>
      <c r="O57" s="216"/>
      <c r="P57" s="216"/>
      <c r="Q57" s="216"/>
      <c r="R57" s="216"/>
      <c r="S57" s="216"/>
      <c r="T57" s="216"/>
      <c r="U57" s="216"/>
      <c r="V57" s="216"/>
      <c r="W57" s="216"/>
      <c r="X57" s="174"/>
      <c r="Y57" s="174"/>
      <c r="Z57" s="174"/>
      <c r="AA57" s="174"/>
      <c r="AB57" s="174"/>
      <c r="AC57" s="174"/>
      <c r="AD57" s="174"/>
      <c r="AE57" s="174"/>
    </row>
    <row r="58" spans="1:31" ht="19.5" customHeight="1" thickBot="1" x14ac:dyDescent="0.25">
      <c r="A58" s="214" t="s">
        <v>1899</v>
      </c>
      <c r="B58" s="255" t="s">
        <v>2075</v>
      </c>
      <c r="C58" s="216"/>
      <c r="D58" s="174"/>
      <c r="E58" s="174"/>
      <c r="F58" s="174"/>
      <c r="G58" s="174"/>
      <c r="H58" s="174"/>
      <c r="I58" s="174"/>
      <c r="J58" s="174"/>
      <c r="K58" s="216"/>
      <c r="L58" s="216"/>
      <c r="M58" s="216"/>
      <c r="N58" s="216"/>
      <c r="O58" s="216"/>
      <c r="P58" s="216"/>
      <c r="Q58" s="216"/>
      <c r="R58" s="216"/>
      <c r="S58" s="216"/>
      <c r="T58" s="216"/>
      <c r="U58" s="216"/>
      <c r="V58" s="216"/>
      <c r="W58" s="216"/>
      <c r="X58" s="174"/>
      <c r="Y58" s="174"/>
      <c r="Z58" s="174"/>
      <c r="AA58" s="174"/>
      <c r="AB58" s="174"/>
      <c r="AC58" s="174"/>
      <c r="AD58" s="174"/>
      <c r="AE58" s="174"/>
    </row>
    <row r="59" spans="1:31" ht="19.5" customHeight="1" thickBot="1" x14ac:dyDescent="0.25">
      <c r="A59" s="214" t="s">
        <v>1900</v>
      </c>
      <c r="B59" s="255" t="s">
        <v>2076</v>
      </c>
      <c r="C59" s="216"/>
      <c r="D59" s="174"/>
      <c r="E59" s="174"/>
      <c r="F59" s="174"/>
      <c r="G59" s="174"/>
      <c r="H59" s="174"/>
      <c r="I59" s="174"/>
      <c r="J59" s="174"/>
      <c r="K59" s="216"/>
      <c r="L59" s="216"/>
      <c r="M59" s="216"/>
      <c r="N59" s="216"/>
      <c r="O59" s="216"/>
      <c r="P59" s="216"/>
      <c r="Q59" s="216"/>
      <c r="R59" s="216"/>
      <c r="S59" s="216"/>
      <c r="T59" s="216"/>
      <c r="U59" s="216"/>
      <c r="V59" s="216"/>
      <c r="W59" s="216"/>
      <c r="X59" s="174"/>
      <c r="Y59" s="174"/>
      <c r="Z59" s="174"/>
      <c r="AA59" s="174"/>
      <c r="AB59" s="174"/>
      <c r="AC59" s="174"/>
      <c r="AD59" s="174"/>
      <c r="AE59" s="174"/>
    </row>
    <row r="60" spans="1:31" ht="19.5" customHeight="1" thickBot="1" x14ac:dyDescent="0.25">
      <c r="A60" s="214" t="s">
        <v>1901</v>
      </c>
      <c r="B60" s="270" t="s">
        <v>2221</v>
      </c>
      <c r="C60" s="271"/>
      <c r="D60" s="272"/>
      <c r="E60" s="272"/>
      <c r="F60" s="272"/>
      <c r="G60" s="272"/>
      <c r="H60" s="272"/>
      <c r="I60" s="272"/>
      <c r="J60" s="272"/>
      <c r="K60" s="271"/>
      <c r="L60" s="271"/>
      <c r="M60" s="271"/>
      <c r="N60" s="271"/>
      <c r="O60" s="271"/>
      <c r="P60" s="271"/>
      <c r="Q60" s="271"/>
      <c r="R60" s="271"/>
      <c r="S60" s="271"/>
      <c r="T60" s="271"/>
      <c r="U60" s="271"/>
      <c r="V60" s="271"/>
      <c r="W60" s="271"/>
      <c r="X60" s="272"/>
      <c r="Y60" s="272"/>
      <c r="Z60" s="272"/>
      <c r="AA60" s="272"/>
      <c r="AB60" s="272"/>
      <c r="AC60" s="272"/>
      <c r="AD60" s="272"/>
      <c r="AE60" s="272"/>
    </row>
    <row r="61" spans="1:31" ht="33" customHeight="1" thickBot="1" x14ac:dyDescent="0.25">
      <c r="A61" s="214" t="s">
        <v>2146</v>
      </c>
      <c r="B61" s="255" t="s">
        <v>2321</v>
      </c>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row>
    <row r="62" spans="1:31" ht="33" customHeight="1" thickBot="1" x14ac:dyDescent="0.25">
      <c r="A62" s="214" t="s">
        <v>2147</v>
      </c>
      <c r="B62" s="255" t="s">
        <v>2322</v>
      </c>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row>
    <row r="63" spans="1:31" ht="19.5" customHeight="1" thickBot="1" x14ac:dyDescent="0.25">
      <c r="A63" s="214"/>
      <c r="B63" s="255" t="s">
        <v>2295</v>
      </c>
      <c r="C63" s="483"/>
      <c r="D63" s="483"/>
      <c r="E63" s="483"/>
      <c r="F63" s="483"/>
      <c r="G63" s="483"/>
      <c r="H63" s="483"/>
      <c r="I63" s="483"/>
      <c r="J63" s="483"/>
      <c r="K63" s="483"/>
      <c r="L63" s="483"/>
      <c r="M63" s="483"/>
      <c r="N63" s="483"/>
      <c r="O63" s="483"/>
      <c r="P63" s="483"/>
      <c r="Q63" s="483"/>
      <c r="R63" s="483"/>
      <c r="S63" s="483"/>
      <c r="T63" s="483"/>
      <c r="U63" s="483"/>
      <c r="V63" s="483"/>
      <c r="W63" s="483"/>
      <c r="X63" s="483"/>
      <c r="Y63" s="483"/>
      <c r="Z63" s="483"/>
      <c r="AA63" s="483"/>
      <c r="AB63" s="483"/>
      <c r="AC63" s="483"/>
      <c r="AD63" s="483"/>
      <c r="AE63" s="483"/>
    </row>
    <row r="64" spans="1:31" ht="19.5" customHeight="1" thickBot="1" x14ac:dyDescent="0.25">
      <c r="A64" s="214"/>
      <c r="B64" s="255" t="s">
        <v>2296</v>
      </c>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row>
    <row r="65" spans="1:31" ht="19.5" customHeight="1" thickBot="1" x14ac:dyDescent="0.25">
      <c r="A65" s="214" t="s">
        <v>2148</v>
      </c>
      <c r="B65" s="255" t="s">
        <v>2077</v>
      </c>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row>
    <row r="66" spans="1:31" ht="19.5" customHeight="1" thickBot="1" x14ac:dyDescent="0.25">
      <c r="A66" s="214" t="s">
        <v>2149</v>
      </c>
      <c r="B66" s="255" t="s">
        <v>2078</v>
      </c>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row>
    <row r="67" spans="1:31" ht="19.5" customHeight="1" thickBot="1" x14ac:dyDescent="0.25">
      <c r="A67" s="214" t="s">
        <v>2150</v>
      </c>
      <c r="B67" s="255" t="s">
        <v>2079</v>
      </c>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row>
    <row r="68" spans="1:31" ht="19.5" customHeight="1" thickBot="1" x14ac:dyDescent="0.25">
      <c r="A68" s="214" t="s">
        <v>2151</v>
      </c>
      <c r="B68" s="255" t="s">
        <v>2080</v>
      </c>
      <c r="C68" s="421"/>
      <c r="D68" s="421"/>
      <c r="E68" s="421"/>
      <c r="F68" s="421"/>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row>
    <row r="69" spans="1:31" ht="19.5" customHeight="1" thickBot="1" x14ac:dyDescent="0.25">
      <c r="A69" s="214"/>
      <c r="B69" s="255" t="s">
        <v>2083</v>
      </c>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row>
    <row r="70" spans="1:31" ht="19.5" customHeight="1" thickBot="1" x14ac:dyDescent="0.25">
      <c r="A70" s="214"/>
      <c r="B70" s="255" t="s">
        <v>2084</v>
      </c>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row>
    <row r="71" spans="1:31" ht="19.5" customHeight="1" thickBot="1" x14ac:dyDescent="0.25">
      <c r="A71" s="214" t="s">
        <v>2152</v>
      </c>
      <c r="B71" s="255" t="s">
        <v>2081</v>
      </c>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row>
    <row r="72" spans="1:31" ht="19.5" customHeight="1" thickBot="1" x14ac:dyDescent="0.25">
      <c r="A72" s="214" t="s">
        <v>2153</v>
      </c>
      <c r="B72" s="255" t="s">
        <v>2082</v>
      </c>
      <c r="C72" s="216"/>
      <c r="D72" s="174"/>
      <c r="E72" s="174"/>
      <c r="F72" s="174"/>
      <c r="G72" s="174"/>
      <c r="H72" s="174"/>
      <c r="I72" s="174"/>
      <c r="J72" s="174"/>
      <c r="K72" s="216"/>
      <c r="L72" s="216"/>
      <c r="M72" s="216"/>
      <c r="N72" s="216"/>
      <c r="O72" s="216"/>
      <c r="P72" s="216"/>
      <c r="Q72" s="216"/>
      <c r="R72" s="216"/>
      <c r="S72" s="216"/>
      <c r="T72" s="216"/>
      <c r="U72" s="216"/>
      <c r="V72" s="216"/>
      <c r="W72" s="216"/>
      <c r="X72" s="174"/>
      <c r="Y72" s="174"/>
      <c r="Z72" s="174"/>
      <c r="AA72" s="174"/>
      <c r="AB72" s="174"/>
      <c r="AC72" s="174"/>
      <c r="AD72" s="174"/>
      <c r="AE72" s="174"/>
    </row>
    <row r="73" spans="1:31" ht="19.5" customHeight="1" thickBot="1" x14ac:dyDescent="0.25">
      <c r="A73" s="214" t="s">
        <v>2154</v>
      </c>
      <c r="B73" s="255" t="s">
        <v>2085</v>
      </c>
      <c r="C73" s="216"/>
      <c r="D73" s="174"/>
      <c r="E73" s="174"/>
      <c r="F73" s="174"/>
      <c r="G73" s="174"/>
      <c r="H73" s="174"/>
      <c r="I73" s="174"/>
      <c r="J73" s="174"/>
      <c r="K73" s="216"/>
      <c r="L73" s="216"/>
      <c r="M73" s="216"/>
      <c r="N73" s="216"/>
      <c r="O73" s="216"/>
      <c r="P73" s="216"/>
      <c r="Q73" s="216"/>
      <c r="R73" s="216"/>
      <c r="S73" s="216"/>
      <c r="T73" s="216"/>
      <c r="U73" s="216"/>
      <c r="V73" s="216"/>
      <c r="W73" s="216"/>
      <c r="X73" s="174"/>
      <c r="Y73" s="174"/>
      <c r="Z73" s="174"/>
      <c r="AA73" s="174"/>
      <c r="AB73" s="174"/>
      <c r="AC73" s="174"/>
      <c r="AD73" s="174"/>
      <c r="AE73" s="174"/>
    </row>
    <row r="74" spans="1:31" ht="19.5" customHeight="1" thickBot="1" x14ac:dyDescent="0.25">
      <c r="A74" s="214" t="s">
        <v>2155</v>
      </c>
      <c r="B74" s="255" t="s">
        <v>2086</v>
      </c>
      <c r="C74" s="216"/>
      <c r="D74" s="174"/>
      <c r="E74" s="174"/>
      <c r="F74" s="174"/>
      <c r="G74" s="174"/>
      <c r="H74" s="174"/>
      <c r="I74" s="174"/>
      <c r="J74" s="174"/>
      <c r="K74" s="216"/>
      <c r="L74" s="216"/>
      <c r="M74" s="216"/>
      <c r="N74" s="216"/>
      <c r="O74" s="216"/>
      <c r="P74" s="216"/>
      <c r="Q74" s="216"/>
      <c r="R74" s="216"/>
      <c r="S74" s="216"/>
      <c r="T74" s="216"/>
      <c r="U74" s="216"/>
      <c r="V74" s="216"/>
      <c r="W74" s="216"/>
      <c r="X74" s="174"/>
      <c r="Y74" s="174"/>
      <c r="Z74" s="174"/>
      <c r="AA74" s="174"/>
      <c r="AB74" s="174"/>
      <c r="AC74" s="174"/>
      <c r="AD74" s="174"/>
      <c r="AE74" s="174"/>
    </row>
    <row r="75" spans="1:31" ht="19.5" customHeight="1" thickBot="1" x14ac:dyDescent="0.25">
      <c r="A75" s="214" t="s">
        <v>1902</v>
      </c>
      <c r="B75" s="270" t="s">
        <v>2222</v>
      </c>
      <c r="C75" s="271"/>
      <c r="D75" s="272"/>
      <c r="E75" s="272"/>
      <c r="F75" s="272"/>
      <c r="G75" s="272"/>
      <c r="H75" s="272"/>
      <c r="I75" s="272"/>
      <c r="J75" s="272"/>
      <c r="K75" s="271"/>
      <c r="L75" s="271"/>
      <c r="M75" s="271"/>
      <c r="N75" s="271"/>
      <c r="O75" s="271"/>
      <c r="P75" s="271"/>
      <c r="Q75" s="271"/>
      <c r="R75" s="271"/>
      <c r="S75" s="271"/>
      <c r="T75" s="271"/>
      <c r="U75" s="271"/>
      <c r="V75" s="271"/>
      <c r="W75" s="271"/>
      <c r="X75" s="272"/>
      <c r="Y75" s="272"/>
      <c r="Z75" s="272"/>
      <c r="AA75" s="272"/>
      <c r="AB75" s="272"/>
      <c r="AC75" s="272"/>
      <c r="AD75" s="272"/>
      <c r="AE75" s="272"/>
    </row>
    <row r="76" spans="1:31" ht="19.5" customHeight="1" thickBot="1" x14ac:dyDescent="0.25">
      <c r="A76" s="214" t="s">
        <v>1903</v>
      </c>
      <c r="B76" s="255" t="s">
        <v>2087</v>
      </c>
      <c r="C76" s="216"/>
      <c r="D76" s="174"/>
      <c r="E76" s="174"/>
      <c r="F76" s="174"/>
      <c r="G76" s="174"/>
      <c r="H76" s="174"/>
      <c r="I76" s="174"/>
      <c r="J76" s="174"/>
      <c r="K76" s="216"/>
      <c r="L76" s="216"/>
      <c r="M76" s="216"/>
      <c r="N76" s="216"/>
      <c r="O76" s="216"/>
      <c r="P76" s="216"/>
      <c r="Q76" s="216"/>
      <c r="R76" s="216"/>
      <c r="S76" s="216"/>
      <c r="T76" s="216"/>
      <c r="U76" s="216"/>
      <c r="V76" s="216"/>
      <c r="W76" s="216"/>
      <c r="X76" s="174"/>
      <c r="Y76" s="174"/>
      <c r="Z76" s="174"/>
      <c r="AA76" s="174"/>
      <c r="AB76" s="174"/>
      <c r="AC76" s="174"/>
      <c r="AD76" s="174"/>
      <c r="AE76" s="174"/>
    </row>
    <row r="77" spans="1:31" ht="19.5" customHeight="1" thickBot="1" x14ac:dyDescent="0.25">
      <c r="A77" s="214" t="s">
        <v>2156</v>
      </c>
      <c r="B77" s="255" t="s">
        <v>2088</v>
      </c>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row>
    <row r="78" spans="1:31" ht="19.5" customHeight="1" thickBot="1" x14ac:dyDescent="0.25">
      <c r="A78" s="214" t="s">
        <v>1904</v>
      </c>
      <c r="B78" s="255" t="s">
        <v>2089</v>
      </c>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row>
    <row r="79" spans="1:31" ht="19.5" customHeight="1" thickBot="1" x14ac:dyDescent="0.25">
      <c r="A79" s="214" t="s">
        <v>2157</v>
      </c>
      <c r="B79" s="255" t="s">
        <v>2090</v>
      </c>
      <c r="C79" s="216"/>
      <c r="D79" s="174"/>
      <c r="E79" s="174"/>
      <c r="F79" s="174"/>
      <c r="G79" s="174"/>
      <c r="H79" s="174"/>
      <c r="I79" s="174"/>
      <c r="J79" s="174"/>
      <c r="K79" s="216"/>
      <c r="L79" s="216"/>
      <c r="M79" s="216"/>
      <c r="N79" s="216"/>
      <c r="O79" s="216"/>
      <c r="P79" s="216"/>
      <c r="Q79" s="216"/>
      <c r="R79" s="216"/>
      <c r="S79" s="216"/>
      <c r="T79" s="216"/>
      <c r="U79" s="216"/>
      <c r="V79" s="216"/>
      <c r="W79" s="216"/>
      <c r="X79" s="174"/>
      <c r="Y79" s="174"/>
      <c r="Z79" s="174"/>
      <c r="AA79" s="174"/>
      <c r="AB79" s="174"/>
      <c r="AC79" s="174"/>
      <c r="AD79" s="174"/>
      <c r="AE79" s="174"/>
    </row>
    <row r="80" spans="1:31" ht="19.5" customHeight="1" thickBot="1" x14ac:dyDescent="0.25">
      <c r="A80" s="214" t="s">
        <v>1905</v>
      </c>
      <c r="B80" s="270" t="s">
        <v>2223</v>
      </c>
      <c r="C80" s="271"/>
      <c r="D80" s="272"/>
      <c r="E80" s="272"/>
      <c r="F80" s="272"/>
      <c r="G80" s="272"/>
      <c r="H80" s="272"/>
      <c r="I80" s="272"/>
      <c r="J80" s="272"/>
      <c r="K80" s="271"/>
      <c r="L80" s="271"/>
      <c r="M80" s="271"/>
      <c r="N80" s="271"/>
      <c r="O80" s="271"/>
      <c r="P80" s="271"/>
      <c r="Q80" s="271"/>
      <c r="R80" s="271"/>
      <c r="S80" s="271"/>
      <c r="T80" s="271"/>
      <c r="U80" s="271"/>
      <c r="V80" s="271"/>
      <c r="W80" s="271"/>
      <c r="X80" s="272"/>
      <c r="Y80" s="272"/>
      <c r="Z80" s="272"/>
      <c r="AA80" s="272"/>
      <c r="AB80" s="272"/>
      <c r="AC80" s="272"/>
      <c r="AD80" s="272"/>
      <c r="AE80" s="272"/>
    </row>
    <row r="81" spans="1:31" ht="19.5" customHeight="1" thickBot="1" x14ac:dyDescent="0.25">
      <c r="A81" s="214" t="s">
        <v>1906</v>
      </c>
      <c r="B81" s="255" t="s">
        <v>2091</v>
      </c>
      <c r="C81" s="216"/>
      <c r="D81" s="174"/>
      <c r="E81" s="174"/>
      <c r="F81" s="174"/>
      <c r="G81" s="174"/>
      <c r="H81" s="174"/>
      <c r="I81" s="174"/>
      <c r="J81" s="174"/>
      <c r="K81" s="216"/>
      <c r="L81" s="216"/>
      <c r="M81" s="216"/>
      <c r="N81" s="216"/>
      <c r="O81" s="216"/>
      <c r="P81" s="216"/>
      <c r="Q81" s="216"/>
      <c r="R81" s="216"/>
      <c r="S81" s="216"/>
      <c r="T81" s="216"/>
      <c r="U81" s="216"/>
      <c r="V81" s="216"/>
      <c r="W81" s="216"/>
      <c r="X81" s="174"/>
      <c r="Y81" s="174"/>
      <c r="Z81" s="174"/>
      <c r="AA81" s="174"/>
      <c r="AB81" s="174"/>
      <c r="AC81" s="174"/>
      <c r="AD81" s="174"/>
      <c r="AE81" s="174"/>
    </row>
    <row r="82" spans="1:31" ht="19.5" customHeight="1" thickBot="1" x14ac:dyDescent="0.25">
      <c r="A82" s="214" t="s">
        <v>1907</v>
      </c>
      <c r="B82" s="255" t="s">
        <v>1844</v>
      </c>
      <c r="C82" s="216"/>
      <c r="D82" s="174"/>
      <c r="E82" s="174"/>
      <c r="F82" s="174"/>
      <c r="G82" s="174"/>
      <c r="H82" s="174"/>
      <c r="I82" s="174"/>
      <c r="J82" s="174"/>
      <c r="K82" s="216"/>
      <c r="L82" s="216"/>
      <c r="M82" s="216"/>
      <c r="N82" s="216"/>
      <c r="O82" s="216"/>
      <c r="P82" s="216"/>
      <c r="Q82" s="216"/>
      <c r="R82" s="216"/>
      <c r="S82" s="216"/>
      <c r="T82" s="216"/>
      <c r="U82" s="216"/>
      <c r="V82" s="216"/>
      <c r="W82" s="216"/>
      <c r="X82" s="174"/>
      <c r="Y82" s="174"/>
      <c r="Z82" s="174"/>
      <c r="AA82" s="174"/>
      <c r="AB82" s="174"/>
      <c r="AC82" s="174"/>
      <c r="AD82" s="174"/>
      <c r="AE82" s="174"/>
    </row>
    <row r="83" spans="1:31" ht="19.5" customHeight="1" thickBot="1" x14ac:dyDescent="0.25">
      <c r="A83" s="214" t="s">
        <v>1908</v>
      </c>
      <c r="B83" s="255" t="s">
        <v>1841</v>
      </c>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row>
    <row r="84" spans="1:31" ht="19.5" customHeight="1" thickBot="1" x14ac:dyDescent="0.25">
      <c r="A84" s="214"/>
      <c r="B84" s="255" t="s">
        <v>2294</v>
      </c>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row>
    <row r="85" spans="1:31" ht="19.5" customHeight="1" thickBot="1" x14ac:dyDescent="0.25">
      <c r="A85" s="214" t="s">
        <v>2158</v>
      </c>
      <c r="B85" s="255" t="s">
        <v>2319</v>
      </c>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row>
    <row r="86" spans="1:31" ht="19.5" customHeight="1" thickBot="1" x14ac:dyDescent="0.25">
      <c r="A86" s="214" t="s">
        <v>1909</v>
      </c>
      <c r="B86" s="255" t="s">
        <v>1842</v>
      </c>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row>
    <row r="87" spans="1:31" ht="19.5" customHeight="1" thickBot="1" x14ac:dyDescent="0.25">
      <c r="A87" s="214" t="s">
        <v>1910</v>
      </c>
      <c r="B87" s="262" t="s">
        <v>1843</v>
      </c>
      <c r="C87" s="216"/>
      <c r="D87" s="174"/>
      <c r="E87" s="174"/>
      <c r="F87" s="174"/>
      <c r="G87" s="174"/>
      <c r="H87" s="174"/>
      <c r="I87" s="174"/>
      <c r="J87" s="174"/>
      <c r="K87" s="216"/>
      <c r="L87" s="216"/>
      <c r="M87" s="216"/>
      <c r="N87" s="216"/>
      <c r="O87" s="216"/>
      <c r="P87" s="216"/>
      <c r="Q87" s="216"/>
      <c r="R87" s="216"/>
      <c r="S87" s="216"/>
      <c r="T87" s="216"/>
      <c r="U87" s="216"/>
      <c r="V87" s="216"/>
      <c r="W87" s="216"/>
      <c r="X87" s="174"/>
      <c r="Y87" s="174"/>
      <c r="Z87" s="174"/>
      <c r="AA87" s="174"/>
      <c r="AB87" s="174"/>
      <c r="AC87" s="174"/>
      <c r="AD87" s="174"/>
      <c r="AE87" s="174"/>
    </row>
    <row r="88" spans="1:31" ht="50.25" customHeight="1" thickTop="1" thickBot="1" x14ac:dyDescent="0.25">
      <c r="A88" s="214"/>
      <c r="B88" s="256" t="s">
        <v>2309</v>
      </c>
      <c r="C88" s="438"/>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7"/>
    </row>
    <row r="89" spans="1:31" ht="20.100000000000001" customHeight="1" thickBot="1" x14ac:dyDescent="0.25">
      <c r="A89" s="214" t="s">
        <v>1911</v>
      </c>
      <c r="B89" s="268" t="s">
        <v>2224</v>
      </c>
      <c r="C89" s="271"/>
      <c r="D89" s="272"/>
      <c r="E89" s="272"/>
      <c r="F89" s="272"/>
      <c r="G89" s="272"/>
      <c r="H89" s="272"/>
      <c r="I89" s="272"/>
      <c r="J89" s="272"/>
      <c r="K89" s="271"/>
      <c r="L89" s="271"/>
      <c r="M89" s="271"/>
      <c r="N89" s="271"/>
      <c r="O89" s="271"/>
      <c r="P89" s="271"/>
      <c r="Q89" s="271"/>
      <c r="R89" s="271"/>
      <c r="S89" s="271"/>
      <c r="T89" s="271"/>
      <c r="U89" s="271"/>
      <c r="V89" s="271"/>
      <c r="W89" s="271"/>
      <c r="X89" s="272"/>
      <c r="Y89" s="272"/>
      <c r="Z89" s="272"/>
      <c r="AA89" s="272"/>
      <c r="AB89" s="272"/>
      <c r="AC89" s="272"/>
      <c r="AD89" s="272"/>
      <c r="AE89" s="272"/>
    </row>
    <row r="90" spans="1:31" ht="20.100000000000001" customHeight="1" thickBot="1" x14ac:dyDescent="0.25">
      <c r="A90" s="214" t="s">
        <v>1912</v>
      </c>
      <c r="B90" s="255" t="s">
        <v>1848</v>
      </c>
      <c r="C90" s="216"/>
      <c r="D90" s="174"/>
      <c r="E90" s="174"/>
      <c r="F90" s="174"/>
      <c r="G90" s="174"/>
      <c r="H90" s="174"/>
      <c r="I90" s="174"/>
      <c r="J90" s="174"/>
      <c r="K90" s="216"/>
      <c r="L90" s="216"/>
      <c r="M90" s="216"/>
      <c r="N90" s="216"/>
      <c r="O90" s="216"/>
      <c r="P90" s="216"/>
      <c r="Q90" s="216"/>
      <c r="R90" s="216"/>
      <c r="S90" s="216"/>
      <c r="T90" s="216"/>
      <c r="U90" s="216"/>
      <c r="V90" s="216"/>
      <c r="W90" s="216"/>
      <c r="X90" s="174"/>
      <c r="Y90" s="174"/>
      <c r="Z90" s="174"/>
      <c r="AA90" s="174"/>
      <c r="AB90" s="174"/>
      <c r="AC90" s="174"/>
      <c r="AD90" s="174"/>
      <c r="AE90" s="174"/>
    </row>
    <row r="91" spans="1:31" ht="20.100000000000001" customHeight="1" thickBot="1" x14ac:dyDescent="0.25">
      <c r="A91" s="214" t="s">
        <v>1913</v>
      </c>
      <c r="B91" s="254" t="s">
        <v>1845</v>
      </c>
      <c r="C91" s="216"/>
      <c r="D91" s="174"/>
      <c r="E91" s="174"/>
      <c r="F91" s="174"/>
      <c r="G91" s="174"/>
      <c r="H91" s="174"/>
      <c r="I91" s="174"/>
      <c r="J91" s="174"/>
      <c r="K91" s="216"/>
      <c r="L91" s="216"/>
      <c r="M91" s="216"/>
      <c r="N91" s="216"/>
      <c r="O91" s="216"/>
      <c r="P91" s="216"/>
      <c r="Q91" s="216"/>
      <c r="R91" s="216"/>
      <c r="S91" s="216"/>
      <c r="T91" s="216"/>
      <c r="U91" s="216"/>
      <c r="V91" s="216"/>
      <c r="W91" s="216"/>
      <c r="X91" s="174"/>
      <c r="Y91" s="174"/>
      <c r="Z91" s="174"/>
      <c r="AA91" s="174"/>
      <c r="AB91" s="174"/>
      <c r="AC91" s="174"/>
      <c r="AD91" s="174"/>
      <c r="AE91" s="174"/>
    </row>
    <row r="92" spans="1:31" ht="20.100000000000001" customHeight="1" thickBot="1" x14ac:dyDescent="0.25">
      <c r="A92" s="214" t="s">
        <v>1914</v>
      </c>
      <c r="B92" s="255" t="s">
        <v>1846</v>
      </c>
      <c r="C92" s="216"/>
      <c r="D92" s="174"/>
      <c r="E92" s="174"/>
      <c r="F92" s="174"/>
      <c r="G92" s="174"/>
      <c r="H92" s="174"/>
      <c r="I92" s="174"/>
      <c r="J92" s="174"/>
      <c r="K92" s="216"/>
      <c r="L92" s="216"/>
      <c r="M92" s="216"/>
      <c r="N92" s="216"/>
      <c r="O92" s="216"/>
      <c r="P92" s="216"/>
      <c r="Q92" s="216"/>
      <c r="R92" s="216"/>
      <c r="S92" s="216"/>
      <c r="T92" s="216"/>
      <c r="U92" s="216"/>
      <c r="V92" s="216"/>
      <c r="W92" s="216"/>
      <c r="X92" s="174"/>
      <c r="Y92" s="174"/>
      <c r="Z92" s="174"/>
      <c r="AA92" s="174"/>
      <c r="AB92" s="174"/>
      <c r="AC92" s="174"/>
      <c r="AD92" s="174"/>
      <c r="AE92" s="174"/>
    </row>
    <row r="93" spans="1:31" ht="20.100000000000001" customHeight="1" thickBot="1" x14ac:dyDescent="0.25">
      <c r="A93" s="214" t="s">
        <v>1915</v>
      </c>
      <c r="B93" s="255" t="s">
        <v>1847</v>
      </c>
      <c r="C93" s="216"/>
      <c r="D93" s="174"/>
      <c r="E93" s="174"/>
      <c r="F93" s="174"/>
      <c r="G93" s="174"/>
      <c r="H93" s="174"/>
      <c r="I93" s="174"/>
      <c r="J93" s="174"/>
      <c r="K93" s="216"/>
      <c r="L93" s="216"/>
      <c r="M93" s="216"/>
      <c r="N93" s="216"/>
      <c r="O93" s="216"/>
      <c r="P93" s="216"/>
      <c r="Q93" s="216"/>
      <c r="R93" s="216"/>
      <c r="S93" s="216"/>
      <c r="T93" s="216"/>
      <c r="U93" s="216"/>
      <c r="V93" s="216"/>
      <c r="W93" s="216"/>
      <c r="X93" s="174"/>
      <c r="Y93" s="174"/>
      <c r="Z93" s="174"/>
      <c r="AA93" s="174"/>
      <c r="AB93" s="174"/>
      <c r="AC93" s="174"/>
      <c r="AD93" s="174"/>
      <c r="AE93" s="174"/>
    </row>
    <row r="94" spans="1:31" ht="20.100000000000001" customHeight="1" thickBot="1" x14ac:dyDescent="0.25">
      <c r="A94" s="214" t="s">
        <v>1916</v>
      </c>
      <c r="B94" s="270" t="s">
        <v>2225</v>
      </c>
      <c r="C94" s="271"/>
      <c r="D94" s="272"/>
      <c r="E94" s="272"/>
      <c r="F94" s="272"/>
      <c r="G94" s="272"/>
      <c r="H94" s="272"/>
      <c r="I94" s="272"/>
      <c r="J94" s="272"/>
      <c r="K94" s="271"/>
      <c r="L94" s="271"/>
      <c r="M94" s="271"/>
      <c r="N94" s="271"/>
      <c r="O94" s="271"/>
      <c r="P94" s="271"/>
      <c r="Q94" s="271"/>
      <c r="R94" s="271"/>
      <c r="S94" s="271"/>
      <c r="T94" s="271"/>
      <c r="U94" s="271"/>
      <c r="V94" s="271"/>
      <c r="W94" s="271"/>
      <c r="X94" s="272"/>
      <c r="Y94" s="272"/>
      <c r="Z94" s="272"/>
      <c r="AA94" s="272"/>
      <c r="AB94" s="272"/>
      <c r="AC94" s="272"/>
      <c r="AD94" s="272"/>
      <c r="AE94" s="272"/>
    </row>
    <row r="95" spans="1:31" ht="20.100000000000001" customHeight="1" thickBot="1" x14ac:dyDescent="0.25">
      <c r="A95" s="214" t="s">
        <v>1917</v>
      </c>
      <c r="B95" s="255" t="s">
        <v>1849</v>
      </c>
      <c r="C95" s="216"/>
      <c r="D95" s="174"/>
      <c r="E95" s="174"/>
      <c r="F95" s="174"/>
      <c r="G95" s="174"/>
      <c r="H95" s="174"/>
      <c r="I95" s="174"/>
      <c r="J95" s="174"/>
      <c r="K95" s="216"/>
      <c r="L95" s="216"/>
      <c r="M95" s="216"/>
      <c r="N95" s="216"/>
      <c r="O95" s="216"/>
      <c r="P95" s="216"/>
      <c r="Q95" s="216"/>
      <c r="R95" s="216"/>
      <c r="S95" s="216"/>
      <c r="T95" s="216"/>
      <c r="U95" s="216"/>
      <c r="V95" s="216"/>
      <c r="W95" s="216"/>
      <c r="X95" s="174"/>
      <c r="Y95" s="174"/>
      <c r="Z95" s="174"/>
      <c r="AA95" s="174"/>
      <c r="AB95" s="174"/>
      <c r="AC95" s="174"/>
      <c r="AD95" s="174"/>
      <c r="AE95" s="174"/>
    </row>
    <row r="96" spans="1:31" ht="20.100000000000001" customHeight="1" thickBot="1" x14ac:dyDescent="0.25">
      <c r="A96" s="214" t="s">
        <v>1918</v>
      </c>
      <c r="B96" s="255" t="s">
        <v>1850</v>
      </c>
      <c r="C96" s="216"/>
      <c r="D96" s="174"/>
      <c r="E96" s="174"/>
      <c r="F96" s="174"/>
      <c r="G96" s="174"/>
      <c r="H96" s="174"/>
      <c r="I96" s="174"/>
      <c r="J96" s="174"/>
      <c r="K96" s="216"/>
      <c r="L96" s="216"/>
      <c r="M96" s="216"/>
      <c r="N96" s="216"/>
      <c r="O96" s="216"/>
      <c r="P96" s="216"/>
      <c r="Q96" s="216"/>
      <c r="R96" s="216"/>
      <c r="S96" s="216"/>
      <c r="T96" s="216"/>
      <c r="U96" s="216"/>
      <c r="V96" s="216"/>
      <c r="W96" s="216"/>
      <c r="X96" s="174"/>
      <c r="Y96" s="174"/>
      <c r="Z96" s="174"/>
      <c r="AA96" s="174"/>
      <c r="AB96" s="174"/>
      <c r="AC96" s="174"/>
      <c r="AD96" s="174"/>
      <c r="AE96" s="174"/>
    </row>
    <row r="97" spans="1:31" ht="19.5" customHeight="1" thickBot="1" x14ac:dyDescent="0.25">
      <c r="A97" s="214" t="s">
        <v>1919</v>
      </c>
      <c r="B97" s="255" t="s">
        <v>1851</v>
      </c>
      <c r="C97" s="216"/>
      <c r="D97" s="174"/>
      <c r="E97" s="174"/>
      <c r="F97" s="174"/>
      <c r="G97" s="174"/>
      <c r="H97" s="174"/>
      <c r="I97" s="174"/>
      <c r="J97" s="174"/>
      <c r="K97" s="216"/>
      <c r="L97" s="216"/>
      <c r="M97" s="216"/>
      <c r="N97" s="216"/>
      <c r="O97" s="216"/>
      <c r="P97" s="216"/>
      <c r="Q97" s="216"/>
      <c r="R97" s="216"/>
      <c r="S97" s="216"/>
      <c r="T97" s="216"/>
      <c r="U97" s="216"/>
      <c r="V97" s="216"/>
      <c r="W97" s="216"/>
      <c r="X97" s="174"/>
      <c r="Y97" s="174"/>
      <c r="Z97" s="174"/>
      <c r="AA97" s="174"/>
      <c r="AB97" s="174"/>
      <c r="AC97" s="174"/>
      <c r="AD97" s="174"/>
      <c r="AE97" s="174"/>
    </row>
    <row r="98" spans="1:31" ht="20.100000000000001" customHeight="1" thickBot="1" x14ac:dyDescent="0.25">
      <c r="A98" s="214" t="s">
        <v>1920</v>
      </c>
      <c r="B98" s="255" t="s">
        <v>2092</v>
      </c>
      <c r="C98" s="216"/>
      <c r="D98" s="174"/>
      <c r="E98" s="174"/>
      <c r="F98" s="174"/>
      <c r="G98" s="174"/>
      <c r="H98" s="174"/>
      <c r="I98" s="174"/>
      <c r="J98" s="174"/>
      <c r="K98" s="216"/>
      <c r="L98" s="216"/>
      <c r="M98" s="216"/>
      <c r="N98" s="216"/>
      <c r="O98" s="216"/>
      <c r="P98" s="216"/>
      <c r="Q98" s="216"/>
      <c r="R98" s="216"/>
      <c r="S98" s="216"/>
      <c r="T98" s="216"/>
      <c r="U98" s="216"/>
      <c r="V98" s="216"/>
      <c r="W98" s="216"/>
      <c r="X98" s="174"/>
      <c r="Y98" s="174"/>
      <c r="Z98" s="174"/>
      <c r="AA98" s="174"/>
      <c r="AB98" s="174"/>
      <c r="AC98" s="174"/>
      <c r="AD98" s="174"/>
      <c r="AE98" s="174"/>
    </row>
    <row r="99" spans="1:31" ht="20.100000000000001" customHeight="1" thickBot="1" x14ac:dyDescent="0.25">
      <c r="A99" s="214" t="s">
        <v>1921</v>
      </c>
      <c r="B99" s="255" t="s">
        <v>1852</v>
      </c>
      <c r="C99" s="216"/>
      <c r="D99" s="174"/>
      <c r="E99" s="174"/>
      <c r="F99" s="174"/>
      <c r="G99" s="174"/>
      <c r="H99" s="174"/>
      <c r="I99" s="174"/>
      <c r="J99" s="174"/>
      <c r="K99" s="216"/>
      <c r="L99" s="216"/>
      <c r="M99" s="216"/>
      <c r="N99" s="216"/>
      <c r="O99" s="216"/>
      <c r="P99" s="216"/>
      <c r="Q99" s="216"/>
      <c r="R99" s="216"/>
      <c r="S99" s="216"/>
      <c r="T99" s="216"/>
      <c r="U99" s="216"/>
      <c r="V99" s="216"/>
      <c r="W99" s="216"/>
      <c r="X99" s="174"/>
      <c r="Y99" s="174"/>
      <c r="Z99" s="174"/>
      <c r="AA99" s="174"/>
      <c r="AB99" s="174"/>
      <c r="AC99" s="174"/>
      <c r="AD99" s="174"/>
      <c r="AE99" s="174"/>
    </row>
    <row r="100" spans="1:31" ht="20.100000000000001" customHeight="1" thickBot="1" x14ac:dyDescent="0.25">
      <c r="A100" s="214" t="s">
        <v>1922</v>
      </c>
      <c r="B100" s="255" t="s">
        <v>2332</v>
      </c>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row>
    <row r="101" spans="1:31" ht="20.100000000000001" customHeight="1" thickBot="1" x14ac:dyDescent="0.25">
      <c r="A101" s="214" t="s">
        <v>1923</v>
      </c>
      <c r="B101" s="270" t="s">
        <v>2226</v>
      </c>
      <c r="C101" s="271"/>
      <c r="D101" s="272"/>
      <c r="E101" s="272"/>
      <c r="F101" s="272"/>
      <c r="G101" s="272"/>
      <c r="H101" s="272"/>
      <c r="I101" s="272"/>
      <c r="J101" s="272"/>
      <c r="K101" s="271"/>
      <c r="L101" s="271"/>
      <c r="M101" s="271"/>
      <c r="N101" s="271"/>
      <c r="O101" s="271"/>
      <c r="P101" s="271"/>
      <c r="Q101" s="271"/>
      <c r="R101" s="271"/>
      <c r="S101" s="271"/>
      <c r="T101" s="271"/>
      <c r="U101" s="271"/>
      <c r="V101" s="271"/>
      <c r="W101" s="271"/>
      <c r="X101" s="272"/>
      <c r="Y101" s="272"/>
      <c r="Z101" s="272"/>
      <c r="AA101" s="272"/>
      <c r="AB101" s="272"/>
      <c r="AC101" s="272"/>
      <c r="AD101" s="272"/>
      <c r="AE101" s="272"/>
    </row>
    <row r="102" spans="1:31" ht="20.100000000000001" customHeight="1" thickBot="1" x14ac:dyDescent="0.25">
      <c r="A102" s="214" t="s">
        <v>1924</v>
      </c>
      <c r="B102" s="255" t="s">
        <v>1857</v>
      </c>
      <c r="C102" s="216"/>
      <c r="D102" s="174"/>
      <c r="E102" s="174"/>
      <c r="F102" s="174"/>
      <c r="G102" s="174"/>
      <c r="H102" s="174"/>
      <c r="I102" s="174"/>
      <c r="J102" s="174"/>
      <c r="K102" s="216"/>
      <c r="L102" s="216"/>
      <c r="M102" s="216"/>
      <c r="N102" s="216"/>
      <c r="O102" s="216"/>
      <c r="P102" s="216"/>
      <c r="Q102" s="216"/>
      <c r="R102" s="216"/>
      <c r="S102" s="216"/>
      <c r="T102" s="216"/>
      <c r="U102" s="216"/>
      <c r="V102" s="216"/>
      <c r="W102" s="216"/>
      <c r="X102" s="174"/>
      <c r="Y102" s="174"/>
      <c r="Z102" s="174"/>
      <c r="AA102" s="174"/>
      <c r="AB102" s="174"/>
      <c r="AC102" s="174"/>
      <c r="AD102" s="174"/>
      <c r="AE102" s="174"/>
    </row>
    <row r="103" spans="1:31" ht="20.100000000000001" customHeight="1" thickBot="1" x14ac:dyDescent="0.25">
      <c r="A103" s="214" t="s">
        <v>1925</v>
      </c>
      <c r="B103" s="255" t="s">
        <v>1858</v>
      </c>
      <c r="C103" s="216"/>
      <c r="D103" s="174"/>
      <c r="E103" s="174"/>
      <c r="F103" s="174"/>
      <c r="G103" s="174"/>
      <c r="H103" s="174"/>
      <c r="I103" s="174"/>
      <c r="J103" s="174"/>
      <c r="K103" s="216"/>
      <c r="L103" s="216"/>
      <c r="M103" s="216"/>
      <c r="N103" s="216"/>
      <c r="O103" s="216"/>
      <c r="P103" s="216"/>
      <c r="Q103" s="216"/>
      <c r="R103" s="216"/>
      <c r="S103" s="216"/>
      <c r="T103" s="216"/>
      <c r="U103" s="216"/>
      <c r="V103" s="216"/>
      <c r="W103" s="216"/>
      <c r="X103" s="174"/>
      <c r="Y103" s="174"/>
      <c r="Z103" s="174"/>
      <c r="AA103" s="174"/>
      <c r="AB103" s="174"/>
      <c r="AC103" s="174"/>
      <c r="AD103" s="174"/>
      <c r="AE103" s="174"/>
    </row>
    <row r="104" spans="1:31" ht="20.100000000000001" customHeight="1" thickBot="1" x14ac:dyDescent="0.25">
      <c r="A104" s="214" t="s">
        <v>1926</v>
      </c>
      <c r="B104" s="255" t="s">
        <v>1859</v>
      </c>
      <c r="C104" s="216"/>
      <c r="D104" s="174"/>
      <c r="E104" s="174"/>
      <c r="F104" s="174"/>
      <c r="G104" s="174"/>
      <c r="H104" s="174"/>
      <c r="I104" s="174"/>
      <c r="J104" s="174"/>
      <c r="K104" s="216"/>
      <c r="L104" s="216"/>
      <c r="M104" s="216"/>
      <c r="N104" s="216"/>
      <c r="O104" s="216"/>
      <c r="P104" s="216"/>
      <c r="Q104" s="216"/>
      <c r="R104" s="216"/>
      <c r="S104" s="216"/>
      <c r="T104" s="216"/>
      <c r="U104" s="216"/>
      <c r="V104" s="216"/>
      <c r="W104" s="216"/>
      <c r="X104" s="174"/>
      <c r="Y104" s="174"/>
      <c r="Z104" s="174"/>
      <c r="AA104" s="174"/>
      <c r="AB104" s="174"/>
      <c r="AC104" s="174"/>
      <c r="AD104" s="174"/>
      <c r="AE104" s="174"/>
    </row>
    <row r="105" spans="1:31" ht="20.100000000000001" customHeight="1" thickBot="1" x14ac:dyDescent="0.25">
      <c r="A105" s="214" t="s">
        <v>1927</v>
      </c>
      <c r="B105" s="255" t="s">
        <v>1834</v>
      </c>
      <c r="C105" s="216"/>
      <c r="D105" s="174"/>
      <c r="E105" s="174"/>
      <c r="F105" s="174"/>
      <c r="G105" s="174"/>
      <c r="H105" s="174"/>
      <c r="I105" s="174"/>
      <c r="J105" s="174"/>
      <c r="K105" s="216"/>
      <c r="L105" s="216"/>
      <c r="M105" s="216"/>
      <c r="N105" s="216"/>
      <c r="O105" s="216"/>
      <c r="P105" s="216"/>
      <c r="Q105" s="216"/>
      <c r="R105" s="216"/>
      <c r="S105" s="216"/>
      <c r="T105" s="216"/>
      <c r="U105" s="216"/>
      <c r="V105" s="216"/>
      <c r="W105" s="216"/>
      <c r="X105" s="174"/>
      <c r="Y105" s="174"/>
      <c r="Z105" s="174"/>
      <c r="AA105" s="174"/>
      <c r="AB105" s="174"/>
      <c r="AC105" s="174"/>
      <c r="AD105" s="174"/>
      <c r="AE105" s="174"/>
    </row>
    <row r="106" spans="1:31" ht="20.100000000000001" customHeight="1" thickBot="1" x14ac:dyDescent="0.25">
      <c r="A106" s="214" t="s">
        <v>1928</v>
      </c>
      <c r="B106" s="270" t="s">
        <v>2227</v>
      </c>
      <c r="C106" s="271"/>
      <c r="D106" s="272"/>
      <c r="E106" s="272"/>
      <c r="F106" s="272"/>
      <c r="G106" s="272"/>
      <c r="H106" s="272"/>
      <c r="I106" s="272"/>
      <c r="J106" s="272"/>
      <c r="K106" s="271"/>
      <c r="L106" s="271"/>
      <c r="M106" s="271"/>
      <c r="N106" s="271"/>
      <c r="O106" s="271"/>
      <c r="P106" s="271"/>
      <c r="Q106" s="271"/>
      <c r="R106" s="271"/>
      <c r="S106" s="271"/>
      <c r="T106" s="271"/>
      <c r="U106" s="271"/>
      <c r="V106" s="271"/>
      <c r="W106" s="271"/>
      <c r="X106" s="272"/>
      <c r="Y106" s="272"/>
      <c r="Z106" s="272"/>
      <c r="AA106" s="272"/>
      <c r="AB106" s="272"/>
      <c r="AC106" s="272"/>
      <c r="AD106" s="272"/>
      <c r="AE106" s="272"/>
    </row>
    <row r="107" spans="1:31" ht="20.100000000000001" customHeight="1" thickBot="1" x14ac:dyDescent="0.25">
      <c r="A107" s="214" t="s">
        <v>1929</v>
      </c>
      <c r="B107" s="255" t="s">
        <v>2093</v>
      </c>
      <c r="C107" s="216"/>
      <c r="D107" s="174"/>
      <c r="E107" s="174"/>
      <c r="F107" s="174"/>
      <c r="G107" s="174"/>
      <c r="H107" s="174"/>
      <c r="I107" s="174"/>
      <c r="J107" s="174"/>
      <c r="K107" s="216"/>
      <c r="L107" s="216"/>
      <c r="M107" s="216"/>
      <c r="N107" s="216"/>
      <c r="O107" s="216"/>
      <c r="P107" s="216"/>
      <c r="Q107" s="216"/>
      <c r="R107" s="216"/>
      <c r="S107" s="216"/>
      <c r="T107" s="216"/>
      <c r="U107" s="216"/>
      <c r="V107" s="216"/>
      <c r="W107" s="216"/>
      <c r="X107" s="174"/>
      <c r="Y107" s="174"/>
      <c r="Z107" s="174"/>
      <c r="AA107" s="174"/>
      <c r="AB107" s="174"/>
      <c r="AC107" s="174"/>
      <c r="AD107" s="174"/>
      <c r="AE107" s="174"/>
    </row>
    <row r="108" spans="1:31" ht="33" customHeight="1" thickBot="1" x14ac:dyDescent="0.25">
      <c r="A108" s="214" t="s">
        <v>1930</v>
      </c>
      <c r="B108" s="255" t="s">
        <v>2094</v>
      </c>
      <c r="C108" s="216"/>
      <c r="D108" s="174"/>
      <c r="E108" s="174"/>
      <c r="F108" s="174"/>
      <c r="G108" s="174"/>
      <c r="H108" s="174"/>
      <c r="I108" s="174"/>
      <c r="J108" s="174"/>
      <c r="K108" s="216"/>
      <c r="L108" s="216"/>
      <c r="M108" s="216"/>
      <c r="N108" s="216"/>
      <c r="O108" s="216"/>
      <c r="P108" s="216"/>
      <c r="Q108" s="216"/>
      <c r="R108" s="216"/>
      <c r="S108" s="216"/>
      <c r="T108" s="216"/>
      <c r="U108" s="216"/>
      <c r="V108" s="216"/>
      <c r="W108" s="216"/>
      <c r="X108" s="174"/>
      <c r="Y108" s="174"/>
      <c r="Z108" s="174"/>
      <c r="AA108" s="174"/>
      <c r="AB108" s="174"/>
      <c r="AC108" s="174"/>
      <c r="AD108" s="174"/>
      <c r="AE108" s="174"/>
    </row>
    <row r="109" spans="1:31" ht="50.25" customHeight="1" thickTop="1" thickBot="1" x14ac:dyDescent="0.25">
      <c r="A109" s="214"/>
      <c r="B109" s="256" t="s">
        <v>2310</v>
      </c>
      <c r="C109" s="438"/>
      <c r="D109" s="439"/>
      <c r="E109" s="439"/>
      <c r="F109" s="439"/>
      <c r="G109" s="439"/>
      <c r="H109" s="439"/>
      <c r="I109" s="439"/>
      <c r="J109" s="439"/>
      <c r="K109" s="439"/>
      <c r="L109" s="439"/>
      <c r="M109" s="439"/>
      <c r="N109" s="439"/>
      <c r="O109" s="439"/>
      <c r="P109" s="439"/>
      <c r="Q109" s="439"/>
      <c r="R109" s="439"/>
      <c r="S109" s="439"/>
      <c r="T109" s="439"/>
      <c r="U109" s="439"/>
      <c r="V109" s="439"/>
      <c r="W109" s="439"/>
      <c r="X109" s="439"/>
      <c r="Y109" s="439"/>
      <c r="Z109" s="439"/>
      <c r="AA109" s="439"/>
      <c r="AB109" s="439"/>
      <c r="AC109" s="439"/>
      <c r="AD109" s="439"/>
      <c r="AE109" s="437"/>
    </row>
    <row r="110" spans="1:31" ht="19.5" customHeight="1" thickBot="1" x14ac:dyDescent="0.25">
      <c r="A110" s="214" t="s">
        <v>1931</v>
      </c>
      <c r="B110" s="268" t="s">
        <v>2228</v>
      </c>
      <c r="C110" s="271"/>
      <c r="D110" s="272"/>
      <c r="E110" s="272"/>
      <c r="F110" s="272"/>
      <c r="G110" s="272"/>
      <c r="H110" s="272"/>
      <c r="I110" s="272"/>
      <c r="J110" s="272"/>
      <c r="K110" s="271"/>
      <c r="L110" s="271"/>
      <c r="M110" s="271"/>
      <c r="N110" s="271"/>
      <c r="O110" s="271"/>
      <c r="P110" s="271"/>
      <c r="Q110" s="271"/>
      <c r="R110" s="271"/>
      <c r="S110" s="271"/>
      <c r="T110" s="271"/>
      <c r="U110" s="271"/>
      <c r="V110" s="271"/>
      <c r="W110" s="271"/>
      <c r="X110" s="272"/>
      <c r="Y110" s="272"/>
      <c r="Z110" s="272"/>
      <c r="AA110" s="272"/>
      <c r="AB110" s="272"/>
      <c r="AC110" s="272"/>
      <c r="AD110" s="272"/>
      <c r="AE110" s="272"/>
    </row>
    <row r="111" spans="1:31" ht="20.100000000000001" customHeight="1" thickBot="1" x14ac:dyDescent="0.25">
      <c r="A111" s="214" t="s">
        <v>1932</v>
      </c>
      <c r="B111" s="257" t="s">
        <v>1856</v>
      </c>
      <c r="C111" s="216"/>
      <c r="D111" s="174"/>
      <c r="E111" s="174"/>
      <c r="F111" s="174"/>
      <c r="G111" s="174"/>
      <c r="H111" s="174"/>
      <c r="I111" s="174"/>
      <c r="J111" s="174"/>
      <c r="K111" s="216"/>
      <c r="L111" s="216"/>
      <c r="M111" s="216"/>
      <c r="N111" s="216"/>
      <c r="O111" s="216"/>
      <c r="P111" s="216"/>
      <c r="Q111" s="216"/>
      <c r="R111" s="216"/>
      <c r="S111" s="216"/>
      <c r="T111" s="216"/>
      <c r="U111" s="216"/>
      <c r="V111" s="216"/>
      <c r="W111" s="216"/>
      <c r="X111" s="174"/>
      <c r="Y111" s="174"/>
      <c r="Z111" s="174"/>
      <c r="AA111" s="174"/>
      <c r="AB111" s="174"/>
      <c r="AC111" s="174"/>
      <c r="AD111" s="174"/>
      <c r="AE111" s="174"/>
    </row>
    <row r="112" spans="1:31" ht="20.100000000000001" customHeight="1" thickBot="1" x14ac:dyDescent="0.25">
      <c r="A112" s="214" t="s">
        <v>1933</v>
      </c>
      <c r="B112" s="258" t="s">
        <v>2095</v>
      </c>
      <c r="C112" s="216"/>
      <c r="D112" s="174"/>
      <c r="E112" s="174"/>
      <c r="F112" s="174"/>
      <c r="G112" s="174"/>
      <c r="H112" s="174"/>
      <c r="I112" s="174"/>
      <c r="J112" s="174"/>
      <c r="K112" s="216"/>
      <c r="L112" s="216"/>
      <c r="M112" s="216"/>
      <c r="N112" s="216"/>
      <c r="O112" s="216"/>
      <c r="P112" s="216"/>
      <c r="Q112" s="216"/>
      <c r="R112" s="216"/>
      <c r="S112" s="216"/>
      <c r="T112" s="216"/>
      <c r="U112" s="216"/>
      <c r="V112" s="216"/>
      <c r="W112" s="216"/>
      <c r="X112" s="174"/>
      <c r="Y112" s="174"/>
      <c r="Z112" s="174"/>
      <c r="AA112" s="174"/>
      <c r="AB112" s="174"/>
      <c r="AC112" s="174"/>
      <c r="AD112" s="174"/>
      <c r="AE112" s="174"/>
    </row>
    <row r="113" spans="1:31" ht="20.100000000000001" customHeight="1" thickBot="1" x14ac:dyDescent="0.25">
      <c r="A113" s="214" t="s">
        <v>1934</v>
      </c>
      <c r="B113" s="268" t="s">
        <v>2229</v>
      </c>
      <c r="C113" s="271"/>
      <c r="D113" s="272"/>
      <c r="E113" s="272"/>
      <c r="F113" s="272"/>
      <c r="G113" s="272"/>
      <c r="H113" s="272"/>
      <c r="I113" s="272"/>
      <c r="J113" s="272"/>
      <c r="K113" s="271"/>
      <c r="L113" s="271"/>
      <c r="M113" s="271"/>
      <c r="N113" s="271"/>
      <c r="O113" s="271"/>
      <c r="P113" s="271"/>
      <c r="Q113" s="271"/>
      <c r="R113" s="271"/>
      <c r="S113" s="271"/>
      <c r="T113" s="271"/>
      <c r="U113" s="271"/>
      <c r="V113" s="271"/>
      <c r="W113" s="271"/>
      <c r="X113" s="272"/>
      <c r="Y113" s="272"/>
      <c r="Z113" s="272"/>
      <c r="AA113" s="272"/>
      <c r="AB113" s="272"/>
      <c r="AC113" s="272"/>
      <c r="AD113" s="272"/>
      <c r="AE113" s="272"/>
    </row>
    <row r="114" spans="1:31" ht="20.100000000000001" customHeight="1" thickBot="1" x14ac:dyDescent="0.25">
      <c r="A114" s="214" t="s">
        <v>1935</v>
      </c>
      <c r="B114" s="259" t="s">
        <v>2096</v>
      </c>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row>
    <row r="115" spans="1:31" ht="20.100000000000001" customHeight="1" thickBot="1" x14ac:dyDescent="0.25">
      <c r="A115" s="214" t="s">
        <v>1936</v>
      </c>
      <c r="B115" s="259" t="s">
        <v>2320</v>
      </c>
      <c r="C115" s="216"/>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row>
    <row r="116" spans="1:31" ht="19.5" customHeight="1" thickBot="1" x14ac:dyDescent="0.25">
      <c r="A116" s="214" t="s">
        <v>1937</v>
      </c>
      <c r="B116" s="268" t="s">
        <v>2230</v>
      </c>
      <c r="C116" s="271"/>
      <c r="D116" s="272"/>
      <c r="E116" s="272"/>
      <c r="F116" s="272"/>
      <c r="G116" s="272"/>
      <c r="H116" s="272"/>
      <c r="I116" s="272"/>
      <c r="J116" s="272"/>
      <c r="K116" s="271"/>
      <c r="L116" s="271"/>
      <c r="M116" s="271"/>
      <c r="N116" s="271"/>
      <c r="O116" s="271"/>
      <c r="P116" s="271"/>
      <c r="Q116" s="271"/>
      <c r="R116" s="271"/>
      <c r="S116" s="271"/>
      <c r="T116" s="271"/>
      <c r="U116" s="271"/>
      <c r="V116" s="271"/>
      <c r="W116" s="271"/>
      <c r="X116" s="272"/>
      <c r="Y116" s="272"/>
      <c r="Z116" s="272"/>
      <c r="AA116" s="272"/>
      <c r="AB116" s="272"/>
      <c r="AC116" s="272"/>
      <c r="AD116" s="272"/>
      <c r="AE116" s="272"/>
    </row>
    <row r="117" spans="1:31" ht="20.100000000000001" customHeight="1" thickBot="1" x14ac:dyDescent="0.25">
      <c r="A117" s="214" t="s">
        <v>1938</v>
      </c>
      <c r="B117" s="259" t="s">
        <v>1853</v>
      </c>
      <c r="C117" s="216"/>
      <c r="D117" s="174"/>
      <c r="E117" s="174"/>
      <c r="F117" s="174"/>
      <c r="G117" s="174"/>
      <c r="H117" s="174"/>
      <c r="I117" s="174"/>
      <c r="J117" s="174"/>
      <c r="K117" s="216"/>
      <c r="L117" s="216"/>
      <c r="M117" s="216"/>
      <c r="N117" s="216"/>
      <c r="O117" s="216"/>
      <c r="P117" s="216"/>
      <c r="Q117" s="216"/>
      <c r="R117" s="216"/>
      <c r="S117" s="216"/>
      <c r="T117" s="216"/>
      <c r="U117" s="216"/>
      <c r="V117" s="216"/>
      <c r="W117" s="216"/>
      <c r="X117" s="174"/>
      <c r="Y117" s="174"/>
      <c r="Z117" s="174"/>
      <c r="AA117" s="174"/>
      <c r="AB117" s="174"/>
      <c r="AC117" s="174"/>
      <c r="AD117" s="174"/>
      <c r="AE117" s="174"/>
    </row>
    <row r="118" spans="1:31" ht="20.100000000000001" customHeight="1" thickBot="1" x14ac:dyDescent="0.25">
      <c r="A118" s="214" t="s">
        <v>1939</v>
      </c>
      <c r="B118" s="257" t="s">
        <v>1948</v>
      </c>
      <c r="C118" s="216"/>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row>
    <row r="119" spans="1:31" ht="20.100000000000001" customHeight="1" thickBot="1" x14ac:dyDescent="0.25">
      <c r="A119" s="214" t="s">
        <v>1940</v>
      </c>
      <c r="B119" s="257" t="s">
        <v>2097</v>
      </c>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row>
    <row r="120" spans="1:31" ht="20.100000000000001" customHeight="1" thickBot="1" x14ac:dyDescent="0.25">
      <c r="A120" s="214" t="s">
        <v>1941</v>
      </c>
      <c r="B120" s="260" t="s">
        <v>2315</v>
      </c>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row>
    <row r="121" spans="1:31" ht="20.100000000000001" customHeight="1" thickBot="1" x14ac:dyDescent="0.25">
      <c r="A121" s="214" t="s">
        <v>1942</v>
      </c>
      <c r="B121" s="257" t="s">
        <v>1854</v>
      </c>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row>
    <row r="122" spans="1:31" ht="20.100000000000001" customHeight="1" thickBot="1" x14ac:dyDescent="0.25">
      <c r="A122" s="214" t="s">
        <v>1943</v>
      </c>
      <c r="B122" s="257" t="s">
        <v>1855</v>
      </c>
      <c r="C122" s="216"/>
      <c r="D122" s="174"/>
      <c r="E122" s="174"/>
      <c r="F122" s="174"/>
      <c r="G122" s="174"/>
      <c r="H122" s="174"/>
      <c r="I122" s="174"/>
      <c r="J122" s="174"/>
      <c r="K122" s="216"/>
      <c r="L122" s="216"/>
      <c r="M122" s="216"/>
      <c r="N122" s="216"/>
      <c r="O122" s="216"/>
      <c r="P122" s="216"/>
      <c r="Q122" s="216"/>
      <c r="R122" s="216"/>
      <c r="S122" s="216"/>
      <c r="T122" s="216"/>
      <c r="U122" s="216"/>
      <c r="V122" s="216"/>
      <c r="W122" s="216"/>
      <c r="X122" s="174"/>
      <c r="Y122" s="174"/>
      <c r="Z122" s="174"/>
      <c r="AA122" s="174"/>
      <c r="AB122" s="174"/>
      <c r="AC122" s="174"/>
      <c r="AD122" s="174"/>
      <c r="AE122" s="174"/>
    </row>
    <row r="123" spans="1:31" ht="20.100000000000001" customHeight="1" thickBot="1" x14ac:dyDescent="0.25">
      <c r="A123" s="214" t="s">
        <v>1944</v>
      </c>
      <c r="B123" s="257" t="s">
        <v>2098</v>
      </c>
      <c r="C123" s="216"/>
      <c r="D123" s="174"/>
      <c r="E123" s="174"/>
      <c r="F123" s="174"/>
      <c r="G123" s="174"/>
      <c r="H123" s="174"/>
      <c r="I123" s="174"/>
      <c r="J123" s="174"/>
      <c r="K123" s="216"/>
      <c r="L123" s="216"/>
      <c r="M123" s="216"/>
      <c r="N123" s="216"/>
      <c r="O123" s="216"/>
      <c r="P123" s="216"/>
      <c r="Q123" s="216"/>
      <c r="R123" s="216"/>
      <c r="S123" s="216"/>
      <c r="T123" s="216"/>
      <c r="U123" s="216"/>
      <c r="V123" s="216"/>
      <c r="W123" s="216"/>
      <c r="X123" s="174"/>
      <c r="Y123" s="174"/>
      <c r="Z123" s="174"/>
      <c r="AA123" s="174"/>
      <c r="AB123" s="174"/>
      <c r="AC123" s="174"/>
      <c r="AD123" s="174"/>
      <c r="AE123" s="174"/>
    </row>
    <row r="124" spans="1:31" ht="20.100000000000001" customHeight="1" thickBot="1" x14ac:dyDescent="0.25">
      <c r="A124" s="214" t="s">
        <v>2159</v>
      </c>
      <c r="B124" s="257" t="s">
        <v>2099</v>
      </c>
      <c r="C124" s="216"/>
      <c r="D124" s="174"/>
      <c r="E124" s="174"/>
      <c r="F124" s="174"/>
      <c r="G124" s="174"/>
      <c r="H124" s="174"/>
      <c r="I124" s="174"/>
      <c r="J124" s="174"/>
      <c r="K124" s="216"/>
      <c r="L124" s="216"/>
      <c r="M124" s="216"/>
      <c r="N124" s="216"/>
      <c r="O124" s="216"/>
      <c r="P124" s="216"/>
      <c r="Q124" s="216"/>
      <c r="R124" s="216"/>
      <c r="S124" s="216"/>
      <c r="T124" s="216"/>
      <c r="U124" s="216"/>
      <c r="V124" s="216"/>
      <c r="W124" s="216"/>
      <c r="X124" s="174"/>
      <c r="Y124" s="174"/>
      <c r="Z124" s="174"/>
      <c r="AA124" s="174"/>
      <c r="AB124" s="174"/>
      <c r="AC124" s="174"/>
      <c r="AD124" s="174"/>
      <c r="AE124" s="174"/>
    </row>
    <row r="125" spans="1:31" ht="33" customHeight="1" thickBot="1" x14ac:dyDescent="0.25">
      <c r="A125" s="214" t="s">
        <v>2160</v>
      </c>
      <c r="B125" s="260" t="s">
        <v>2100</v>
      </c>
      <c r="C125" s="216"/>
      <c r="D125" s="174"/>
      <c r="E125" s="174"/>
      <c r="F125" s="174"/>
      <c r="G125" s="174"/>
      <c r="H125" s="174"/>
      <c r="I125" s="174"/>
      <c r="J125" s="174"/>
      <c r="K125" s="216"/>
      <c r="L125" s="216"/>
      <c r="M125" s="216"/>
      <c r="N125" s="216"/>
      <c r="O125" s="216"/>
      <c r="P125" s="216"/>
      <c r="Q125" s="216"/>
      <c r="R125" s="216"/>
      <c r="S125" s="216"/>
      <c r="T125" s="216"/>
      <c r="U125" s="216"/>
      <c r="V125" s="216"/>
      <c r="W125" s="216"/>
      <c r="X125" s="174"/>
      <c r="Y125" s="174"/>
      <c r="Z125" s="174"/>
      <c r="AA125" s="174"/>
      <c r="AB125" s="174"/>
      <c r="AC125" s="174"/>
      <c r="AD125" s="174"/>
      <c r="AE125" s="174"/>
    </row>
    <row r="126" spans="1:31" x14ac:dyDescent="0.2">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row>
    <row r="127" spans="1:31" x14ac:dyDescent="0.2">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row>
    <row r="128" spans="1:31" x14ac:dyDescent="0.2">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row>
    <row r="129" spans="2:31" x14ac:dyDescent="0.2">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row>
    <row r="130" spans="2:31" x14ac:dyDescent="0.2">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row>
    <row r="131" spans="2:31" x14ac:dyDescent="0.2">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row>
    <row r="132" spans="2:31" x14ac:dyDescent="0.2">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row>
    <row r="133" spans="2:31" x14ac:dyDescent="0.2">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row>
    <row r="134" spans="2:31" x14ac:dyDescent="0.2">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row>
    <row r="135" spans="2:31" x14ac:dyDescent="0.2">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row>
    <row r="136" spans="2:31" x14ac:dyDescent="0.2">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row>
    <row r="137" spans="2:31" x14ac:dyDescent="0.2">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row>
    <row r="138" spans="2:31" x14ac:dyDescent="0.2">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row>
    <row r="139" spans="2:31" x14ac:dyDescent="0.2">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row>
    <row r="140" spans="2:31" x14ac:dyDescent="0.2">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row>
    <row r="141" spans="2:31" x14ac:dyDescent="0.2">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row>
    <row r="142" spans="2:31" x14ac:dyDescent="0.2">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row>
    <row r="143" spans="2:31" x14ac:dyDescent="0.2">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row>
    <row r="144" spans="2:31" x14ac:dyDescent="0.2">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row>
    <row r="145" spans="2:31" x14ac:dyDescent="0.2">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row>
  </sheetData>
  <sheetProtection password="C90B" sheet="1" objects="1" scenarios="1" formatCells="0" formatColumns="0" formatRows="0"/>
  <customSheetViews>
    <customSheetView guid="{D5B14F2C-2005-4A46-8CC9-D91764B00F08}"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 guid="{16E30FE5-CA9F-4336-8D1A-21719AC9AE43}"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2"/>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s>
  <mergeCells count="6">
    <mergeCell ref="B15:B16"/>
    <mergeCell ref="C15:C16"/>
    <mergeCell ref="B11:D11"/>
    <mergeCell ref="B12:H12"/>
    <mergeCell ref="B13:D13"/>
    <mergeCell ref="E13:G13"/>
  </mergeCells>
  <printOptions horizontalCentered="1" verticalCentered="1"/>
  <pageMargins left="0.19685039370078741" right="0.19685039370078741" top="0.39370078740157483" bottom="0.78740157480314965" header="0.19685039370078741" footer="0.19685039370078741"/>
  <pageSetup paperSize="8" scale="69" orientation="portrait" r:id="rId3"/>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1"/>
  <sheetViews>
    <sheetView topLeftCell="B1" zoomScaleNormal="100" workbookViewId="0">
      <selection activeCell="B45" sqref="B45"/>
    </sheetView>
  </sheetViews>
  <sheetFormatPr baseColWidth="10" defaultColWidth="18.7109375" defaultRowHeight="17.25" x14ac:dyDescent="0.2"/>
  <cols>
    <col min="1" max="1" width="11.7109375" style="175" hidden="1" customWidth="1"/>
    <col min="2" max="2" width="72.7109375" style="175" customWidth="1"/>
    <col min="3" max="3" width="18.7109375" style="175" customWidth="1"/>
    <col min="4" max="31" width="18.7109375" style="175"/>
    <col min="32" max="63" width="18.7109375" style="236"/>
    <col min="64" max="16384" width="18.7109375" style="175"/>
  </cols>
  <sheetData>
    <row r="1" spans="1:63" s="230" customFormat="1" ht="13.5" customHeight="1" x14ac:dyDescent="0.2">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row>
    <row r="2" spans="1:63" s="230" customFormat="1" ht="13.5" customHeight="1" x14ac:dyDescent="0.2">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row>
    <row r="3" spans="1:63" ht="13.5" customHeight="1" x14ac:dyDescent="0.2">
      <c r="F3" s="232"/>
      <c r="G3" s="232"/>
      <c r="H3" s="232"/>
      <c r="I3" s="232"/>
      <c r="J3" s="233"/>
      <c r="K3" s="233"/>
      <c r="L3" s="233"/>
      <c r="M3" s="233"/>
      <c r="N3" s="233"/>
      <c r="O3" s="233"/>
      <c r="P3" s="233"/>
      <c r="Q3" s="233"/>
      <c r="R3" s="233"/>
      <c r="S3" s="233"/>
      <c r="T3" s="233"/>
      <c r="U3" s="233"/>
      <c r="V3" s="233"/>
      <c r="W3" s="233"/>
      <c r="X3" s="233"/>
      <c r="Y3" s="233"/>
      <c r="Z3" s="233"/>
      <c r="AA3" s="233"/>
      <c r="AB3" s="233"/>
      <c r="AC3" s="233"/>
      <c r="AD3" s="233"/>
      <c r="AE3" s="233"/>
    </row>
    <row r="4" spans="1:63" ht="13.5" customHeight="1" x14ac:dyDescent="0.2">
      <c r="B4" s="446"/>
      <c r="C4" s="446"/>
      <c r="D4" s="446"/>
      <c r="E4" s="446"/>
      <c r="F4" s="232"/>
      <c r="G4" s="232"/>
      <c r="H4" s="232"/>
      <c r="I4" s="232"/>
      <c r="J4" s="233"/>
      <c r="K4" s="233"/>
      <c r="L4" s="233"/>
      <c r="M4" s="233"/>
      <c r="N4" s="233"/>
      <c r="O4" s="233"/>
      <c r="P4" s="233"/>
      <c r="Q4" s="233"/>
      <c r="R4" s="233"/>
      <c r="S4" s="233"/>
      <c r="T4" s="233"/>
      <c r="U4" s="233"/>
      <c r="V4" s="233"/>
      <c r="W4" s="233"/>
      <c r="X4" s="233"/>
      <c r="Y4" s="233"/>
      <c r="Z4" s="233"/>
      <c r="AA4" s="233"/>
      <c r="AB4" s="233"/>
      <c r="AC4" s="233"/>
      <c r="AD4" s="233"/>
      <c r="AE4" s="233"/>
    </row>
    <row r="5" spans="1:63" ht="13.5" customHeight="1" x14ac:dyDescent="0.2">
      <c r="B5" s="446"/>
      <c r="C5" s="446"/>
      <c r="D5" s="446"/>
      <c r="E5" s="446"/>
      <c r="F5" s="232"/>
      <c r="G5" s="232"/>
      <c r="H5" s="232"/>
      <c r="I5" s="232"/>
      <c r="J5" s="233"/>
      <c r="K5" s="233"/>
      <c r="L5" s="233"/>
      <c r="M5" s="233"/>
      <c r="N5" s="233"/>
      <c r="O5" s="233"/>
      <c r="P5" s="233"/>
      <c r="Q5" s="233"/>
      <c r="R5" s="233"/>
      <c r="S5" s="233"/>
      <c r="T5" s="233"/>
      <c r="U5" s="233"/>
      <c r="V5" s="233"/>
      <c r="W5" s="233"/>
      <c r="X5" s="233"/>
      <c r="Y5" s="233"/>
      <c r="Z5" s="233"/>
      <c r="AA5" s="233"/>
      <c r="AB5" s="233"/>
      <c r="AC5" s="233"/>
      <c r="AD5" s="233"/>
      <c r="AE5" s="233"/>
    </row>
    <row r="6" spans="1:63" ht="13.5" customHeight="1" x14ac:dyDescent="0.2">
      <c r="B6" s="446"/>
      <c r="C6" s="446"/>
      <c r="D6" s="446"/>
      <c r="E6" s="446"/>
      <c r="F6" s="232"/>
      <c r="G6" s="232"/>
      <c r="H6" s="232"/>
      <c r="I6" s="232"/>
      <c r="J6" s="233"/>
      <c r="K6" s="233"/>
      <c r="L6" s="233"/>
      <c r="M6" s="233"/>
      <c r="N6" s="233"/>
      <c r="O6" s="233"/>
      <c r="P6" s="233"/>
      <c r="Q6" s="233"/>
      <c r="R6" s="233"/>
      <c r="S6" s="233"/>
      <c r="T6" s="233"/>
      <c r="U6" s="233"/>
      <c r="V6" s="233"/>
      <c r="W6" s="233"/>
      <c r="X6" s="233"/>
      <c r="Y6" s="233"/>
      <c r="Z6" s="233"/>
      <c r="AA6" s="233"/>
      <c r="AB6" s="233"/>
      <c r="AC6" s="233"/>
      <c r="AD6" s="233"/>
      <c r="AE6" s="233"/>
    </row>
    <row r="7" spans="1:63" ht="13.5" customHeight="1" x14ac:dyDescent="0.2">
      <c r="B7" s="446"/>
      <c r="C7" s="446"/>
      <c r="D7" s="446"/>
      <c r="E7" s="446"/>
      <c r="F7" s="232"/>
      <c r="G7" s="232"/>
      <c r="H7" s="232"/>
      <c r="I7" s="232"/>
      <c r="J7" s="233"/>
      <c r="K7" s="233"/>
      <c r="L7" s="233"/>
      <c r="M7" s="233"/>
      <c r="N7" s="233"/>
      <c r="O7" s="233"/>
      <c r="P7" s="233"/>
      <c r="Q7" s="233"/>
      <c r="R7" s="233"/>
      <c r="S7" s="233"/>
      <c r="T7" s="233"/>
      <c r="U7" s="233"/>
      <c r="V7" s="233"/>
      <c r="W7" s="233"/>
      <c r="X7" s="233"/>
      <c r="Y7" s="233"/>
      <c r="Z7" s="233"/>
      <c r="AA7" s="233"/>
      <c r="AB7" s="233"/>
      <c r="AC7" s="233"/>
      <c r="AD7" s="233"/>
      <c r="AE7" s="233"/>
    </row>
    <row r="8" spans="1:63" ht="13.5" customHeight="1" x14ac:dyDescent="0.2">
      <c r="B8" s="446"/>
      <c r="C8" s="446"/>
      <c r="D8" s="446"/>
      <c r="E8" s="446"/>
      <c r="F8" s="232"/>
      <c r="G8" s="232"/>
      <c r="H8" s="232"/>
      <c r="I8" s="232"/>
      <c r="J8" s="233"/>
      <c r="K8" s="233"/>
      <c r="L8" s="233"/>
      <c r="M8" s="233"/>
      <c r="N8" s="233"/>
      <c r="O8" s="233"/>
      <c r="P8" s="233"/>
      <c r="Q8" s="233"/>
      <c r="R8" s="233"/>
      <c r="S8" s="233"/>
      <c r="T8" s="233"/>
      <c r="U8" s="233"/>
      <c r="V8" s="233"/>
      <c r="W8" s="233"/>
      <c r="X8" s="233"/>
      <c r="Y8" s="233"/>
      <c r="Z8" s="233"/>
      <c r="AA8" s="233"/>
      <c r="AB8" s="233"/>
      <c r="AC8" s="233"/>
      <c r="AD8" s="233"/>
      <c r="AE8" s="233"/>
    </row>
    <row r="9" spans="1:63" ht="13.5" customHeight="1" x14ac:dyDescent="0.2">
      <c r="B9" s="446"/>
      <c r="C9" s="446"/>
      <c r="D9" s="446"/>
      <c r="E9" s="446"/>
      <c r="F9" s="232"/>
      <c r="G9" s="232"/>
      <c r="H9" s="232"/>
      <c r="I9" s="232"/>
      <c r="J9" s="233"/>
      <c r="K9" s="233"/>
      <c r="L9" s="233"/>
      <c r="M9" s="233"/>
      <c r="N9" s="233"/>
      <c r="O9" s="233"/>
      <c r="P9" s="233"/>
      <c r="Q9" s="233"/>
      <c r="R9" s="233"/>
      <c r="S9" s="233"/>
      <c r="T9" s="233"/>
      <c r="U9" s="233"/>
      <c r="V9" s="233"/>
      <c r="W9" s="233"/>
      <c r="X9" s="233"/>
      <c r="Y9" s="233"/>
      <c r="Z9" s="233"/>
      <c r="AA9" s="233"/>
      <c r="AB9" s="233"/>
      <c r="AC9" s="233"/>
      <c r="AD9" s="233"/>
      <c r="AE9" s="233"/>
    </row>
    <row r="10" spans="1:63" ht="18" customHeight="1" x14ac:dyDescent="0.2">
      <c r="B10" s="446"/>
      <c r="C10" s="446"/>
      <c r="D10" s="446"/>
      <c r="E10" s="446"/>
      <c r="F10" s="232"/>
      <c r="G10" s="232"/>
      <c r="H10" s="232"/>
      <c r="I10" s="232"/>
      <c r="J10" s="233"/>
      <c r="K10" s="233"/>
      <c r="L10" s="233"/>
      <c r="M10" s="233"/>
      <c r="N10" s="233"/>
      <c r="O10" s="233"/>
      <c r="P10" s="233"/>
      <c r="Q10" s="233"/>
      <c r="R10" s="233"/>
      <c r="S10" s="233"/>
      <c r="T10" s="233"/>
      <c r="U10" s="233"/>
      <c r="V10" s="233"/>
      <c r="W10" s="233"/>
      <c r="X10" s="233"/>
      <c r="Y10" s="233"/>
      <c r="Z10" s="233"/>
      <c r="AA10" s="233"/>
      <c r="AB10" s="233"/>
      <c r="AC10" s="233"/>
      <c r="AD10" s="233"/>
      <c r="AE10" s="233"/>
    </row>
    <row r="11" spans="1:63" ht="18" customHeight="1" x14ac:dyDescent="0.2">
      <c r="B11" s="605" t="s">
        <v>2311</v>
      </c>
      <c r="C11" s="605"/>
      <c r="D11" s="605"/>
      <c r="E11" s="605"/>
      <c r="F11" s="232"/>
      <c r="G11" s="232"/>
      <c r="H11" s="232"/>
      <c r="I11" s="232"/>
      <c r="J11" s="233"/>
      <c r="K11" s="233"/>
      <c r="L11" s="233"/>
      <c r="M11" s="233"/>
      <c r="N11" s="233"/>
      <c r="O11" s="233"/>
      <c r="P11" s="233"/>
      <c r="Q11" s="233"/>
      <c r="R11" s="233"/>
      <c r="S11" s="233"/>
      <c r="T11" s="233"/>
      <c r="U11" s="233"/>
      <c r="V11" s="233"/>
      <c r="W11" s="233"/>
      <c r="X11" s="233"/>
      <c r="Y11" s="233"/>
      <c r="Z11" s="233"/>
      <c r="AA11" s="233"/>
      <c r="AB11" s="233"/>
      <c r="AC11" s="233"/>
      <c r="AD11" s="233"/>
      <c r="AE11" s="233"/>
    </row>
    <row r="12" spans="1:63" ht="27" customHeight="1" thickBot="1" x14ac:dyDescent="0.25">
      <c r="B12" s="234"/>
      <c r="C12" s="235" t="s">
        <v>2280</v>
      </c>
      <c r="D12" s="233"/>
      <c r="E12" s="233"/>
      <c r="F12" s="233"/>
      <c r="G12" s="233"/>
      <c r="H12" s="233"/>
      <c r="I12" s="236"/>
      <c r="J12" s="233"/>
      <c r="K12" s="233"/>
      <c r="L12" s="233"/>
      <c r="M12" s="233"/>
      <c r="N12" s="233"/>
      <c r="O12" s="233"/>
      <c r="P12" s="233"/>
      <c r="Q12" s="233"/>
      <c r="R12" s="233"/>
      <c r="S12" s="233"/>
      <c r="T12" s="233"/>
      <c r="U12" s="233"/>
      <c r="V12" s="233"/>
      <c r="W12" s="233"/>
      <c r="X12" s="233"/>
      <c r="Y12" s="233"/>
      <c r="Z12" s="233"/>
      <c r="AA12" s="233"/>
      <c r="AB12" s="233"/>
      <c r="AC12" s="233"/>
      <c r="AD12" s="233"/>
      <c r="AE12" s="233"/>
    </row>
    <row r="13" spans="1:63" ht="18.75" customHeight="1" thickTop="1" thickBot="1" x14ac:dyDescent="0.25">
      <c r="A13" s="214" t="s">
        <v>1946</v>
      </c>
      <c r="B13" s="601"/>
      <c r="C13" s="603" t="str">
        <f>'1. Info. adm.'!B15</f>
        <v>…………………….</v>
      </c>
      <c r="D13" s="475" t="str">
        <f>'2. Structuration de l''unité'!A18</f>
        <v>E1</v>
      </c>
      <c r="E13" s="475" t="str">
        <f>'2. Structuration de l''unité'!A19</f>
        <v>E2</v>
      </c>
      <c r="F13" s="475" t="str">
        <f>'2. Structuration de l''unité'!A20</f>
        <v>E3</v>
      </c>
      <c r="G13" s="475" t="str">
        <f>'2. Structuration de l''unité'!A21</f>
        <v>E4</v>
      </c>
      <c r="H13" s="475" t="str">
        <f>'2. Structuration de l''unité'!A22</f>
        <v>E5</v>
      </c>
      <c r="I13" s="475" t="str">
        <f>'2. Structuration de l''unité'!A23</f>
        <v>E6</v>
      </c>
      <c r="J13" s="475" t="str">
        <f>'2. Structuration de l''unité'!A24</f>
        <v>E7</v>
      </c>
      <c r="K13" s="475" t="str">
        <f>'2. Structuration de l''unité'!A25</f>
        <v>E8</v>
      </c>
      <c r="L13" s="475" t="str">
        <f>'2. Structuration de l''unité'!A26</f>
        <v>E9</v>
      </c>
      <c r="M13" s="475" t="str">
        <f>'2. Structuration de l''unité'!A27</f>
        <v>E10</v>
      </c>
      <c r="N13" s="475" t="str">
        <f>'2. Structuration de l''unité'!A28</f>
        <v>E11</v>
      </c>
      <c r="O13" s="475" t="str">
        <f>'2. Structuration de l''unité'!A29</f>
        <v>E12</v>
      </c>
      <c r="P13" s="475" t="str">
        <f>'2. Structuration de l''unité'!A30</f>
        <v>E13</v>
      </c>
      <c r="Q13" s="475" t="str">
        <f>'2. Structuration de l''unité'!A31</f>
        <v>E14</v>
      </c>
      <c r="R13" s="475" t="str">
        <f>'2. Structuration de l''unité'!A32</f>
        <v>E15</v>
      </c>
      <c r="S13" s="475" t="str">
        <f>'2. Structuration de l''unité'!A33</f>
        <v>E16</v>
      </c>
      <c r="T13" s="475" t="str">
        <f>'2. Structuration de l''unité'!A34</f>
        <v>E17</v>
      </c>
      <c r="U13" s="475" t="str">
        <f>'2. Structuration de l''unité'!A35</f>
        <v>E18</v>
      </c>
      <c r="V13" s="475" t="str">
        <f>'2. Structuration de l''unité'!A36</f>
        <v>E19</v>
      </c>
      <c r="W13" s="475" t="str">
        <f>'2. Structuration de l''unité'!A37</f>
        <v>E20</v>
      </c>
      <c r="X13" s="475" t="str">
        <f>'2. Structuration de l''unité'!A38</f>
        <v>TH1</v>
      </c>
      <c r="Y13" s="475" t="str">
        <f>'2. Structuration de l''unité'!A39</f>
        <v>TH2</v>
      </c>
      <c r="Z13" s="475" t="str">
        <f>'2. Structuration de l''unité'!A40</f>
        <v>TH3</v>
      </c>
      <c r="AA13" s="475" t="str">
        <f>'2. Structuration de l''unité'!A41</f>
        <v>TH4</v>
      </c>
      <c r="AB13" s="475" t="str">
        <f>'2. Structuration de l''unité'!A42</f>
        <v>TH5</v>
      </c>
      <c r="AC13" s="475" t="str">
        <f>'2. Structuration de l''unité'!A43</f>
        <v>TH6</v>
      </c>
      <c r="AD13" s="475" t="str">
        <f>'2. Structuration de l''unité'!A44</f>
        <v>TH7</v>
      </c>
      <c r="AE13" s="474" t="str">
        <f>'2. Structuration de l''unité'!A45</f>
        <v>SC</v>
      </c>
    </row>
    <row r="14" spans="1:63" s="181" customFormat="1" ht="39.75" customHeight="1" thickBot="1" x14ac:dyDescent="0.25">
      <c r="A14" s="215"/>
      <c r="B14" s="602"/>
      <c r="C14" s="604"/>
      <c r="D14" s="473">
        <f>IF(ISERROR(VLOOKUP(D13,'2. Structuration de l''unité'!$A$18:$B$45,2,FALSE)),"",VLOOKUP(D13,'2. Structuration de l''unité'!$A$18:$B$45,2,FALSE))</f>
        <v>0</v>
      </c>
      <c r="E14" s="289">
        <f>IF(ISERROR(VLOOKUP(E13,'2. Structuration de l''unité'!$A$18:$B$45,2,FALSE)),"",VLOOKUP(E13,'2. Structuration de l''unité'!$A$18:$B$45,2,FALSE))</f>
        <v>0</v>
      </c>
      <c r="F14" s="289">
        <f>IF(ISERROR(VLOOKUP(F13,'2. Structuration de l''unité'!$A$18:$B$45,2,FALSE)),"",VLOOKUP(F13,'2. Structuration de l''unité'!$A$18:$B$45,2,FALSE))</f>
        <v>0</v>
      </c>
      <c r="G14" s="289">
        <f>IF(ISERROR(VLOOKUP(G13,'2. Structuration de l''unité'!$A$18:$B$45,2,FALSE)),"",VLOOKUP(G13,'2. Structuration de l''unité'!$A$18:$B$45,2,FALSE))</f>
        <v>0</v>
      </c>
      <c r="H14" s="289">
        <f>IF(ISERROR(VLOOKUP(H13,'2. Structuration de l''unité'!$A$18:$B$45,2,FALSE)),"",VLOOKUP(H13,'2. Structuration de l''unité'!$A$18:$B$45,2,FALSE))</f>
        <v>0</v>
      </c>
      <c r="I14" s="289">
        <f>IF(ISERROR(VLOOKUP(I13,'2. Structuration de l''unité'!$A$18:$B$45,2,FALSE)),"",VLOOKUP(I13,'2. Structuration de l''unité'!$A$18:$B$45,2,FALSE))</f>
        <v>0</v>
      </c>
      <c r="J14" s="289">
        <f>IF(ISERROR(VLOOKUP(J13,'2. Structuration de l''unité'!$A$18:$B$45,2,FALSE)),"",VLOOKUP(J13,'2. Structuration de l''unité'!$A$18:$B$45,2,FALSE))</f>
        <v>0</v>
      </c>
      <c r="K14" s="289">
        <f>IF(ISERROR(VLOOKUP(K13,'2. Structuration de l''unité'!$A$18:$B$45,2,FALSE)),"",VLOOKUP(K13,'2. Structuration de l''unité'!$A$18:$B$45,2,FALSE))</f>
        <v>0</v>
      </c>
      <c r="L14" s="289">
        <f>IF(ISERROR(VLOOKUP(L13,'2. Structuration de l''unité'!$A$18:$B$45,2,FALSE)),"",VLOOKUP(L13,'2. Structuration de l''unité'!$A$18:$B$45,2,FALSE))</f>
        <v>0</v>
      </c>
      <c r="M14" s="289">
        <f>IF(ISERROR(VLOOKUP(M13,'2. Structuration de l''unité'!$A$18:$B$45,2,FALSE)),"",VLOOKUP(M13,'2. Structuration de l''unité'!$A$18:$B$45,2,FALSE))</f>
        <v>0</v>
      </c>
      <c r="N14" s="289">
        <f>IF(ISERROR(VLOOKUP(N13,'2. Structuration de l''unité'!$A$18:$B$45,2,FALSE)),"",VLOOKUP(N13,'2. Structuration de l''unité'!$A$18:$B$45,2,FALSE))</f>
        <v>0</v>
      </c>
      <c r="O14" s="289">
        <f>IF(ISERROR(VLOOKUP(O13,'2. Structuration de l''unité'!$A$18:$B$45,2,FALSE)),"",VLOOKUP(O13,'2. Structuration de l''unité'!$A$18:$B$45,2,FALSE))</f>
        <v>0</v>
      </c>
      <c r="P14" s="289">
        <f>IF(ISERROR(VLOOKUP(P13,'2. Structuration de l''unité'!$A$18:$B$45,2,FALSE)),"",VLOOKUP(P13,'2. Structuration de l''unité'!$A$18:$B$45,2,FALSE))</f>
        <v>0</v>
      </c>
      <c r="Q14" s="289">
        <f>IF(ISERROR(VLOOKUP(Q13,'2. Structuration de l''unité'!$A$18:$B$45,2,FALSE)),"",VLOOKUP(Q13,'2. Structuration de l''unité'!$A$18:$B$45,2,FALSE))</f>
        <v>0</v>
      </c>
      <c r="R14" s="289">
        <f>IF(ISERROR(VLOOKUP(R13,'2. Structuration de l''unité'!$A$18:$B$45,2,FALSE)),"",VLOOKUP(R13,'2. Structuration de l''unité'!$A$18:$B$45,2,FALSE))</f>
        <v>0</v>
      </c>
      <c r="S14" s="289">
        <f>IF(ISERROR(VLOOKUP(S13,'2. Structuration de l''unité'!$A$18:$B$45,2,FALSE)),"",VLOOKUP(S13,'2. Structuration de l''unité'!$A$18:$B$45,2,FALSE))</f>
        <v>0</v>
      </c>
      <c r="T14" s="289">
        <f>IF(ISERROR(VLOOKUP(T13,'2. Structuration de l''unité'!$A$18:$B$45,2,FALSE)),"",VLOOKUP(T13,'2. Structuration de l''unité'!$A$18:$B$45,2,FALSE))</f>
        <v>0</v>
      </c>
      <c r="U14" s="289">
        <f>IF(ISERROR(VLOOKUP(U13,'2. Structuration de l''unité'!$A$18:$B$45,2,FALSE)),"",VLOOKUP(U13,'2. Structuration de l''unité'!$A$18:$B$45,2,FALSE))</f>
        <v>0</v>
      </c>
      <c r="V14" s="289">
        <f>IF(ISERROR(VLOOKUP(V13,'2. Structuration de l''unité'!$A$18:$B$45,2,FALSE)),"",VLOOKUP(V13,'2. Structuration de l''unité'!$A$18:$B$45,2,FALSE))</f>
        <v>0</v>
      </c>
      <c r="W14" s="289">
        <f>IF(ISERROR(VLOOKUP(W13,'2. Structuration de l''unité'!$A$18:$B$45,2,FALSE)),"",VLOOKUP(W13,'2. Structuration de l''unité'!$A$18:$B$45,2,FALSE))</f>
        <v>0</v>
      </c>
      <c r="X14" s="289">
        <f>IF(ISERROR(VLOOKUP(X13,'2. Structuration de l''unité'!$A$18:$B$45,2,FALSE)),"",VLOOKUP(X13,'2. Structuration de l''unité'!$A$18:$B$45,2,FALSE))</f>
        <v>0</v>
      </c>
      <c r="Y14" s="289">
        <f>IF(ISERROR(VLOOKUP(Y13,'2. Structuration de l''unité'!$A$18:$B$45,2,FALSE)),"",VLOOKUP(Y13,'2. Structuration de l''unité'!$A$18:$B$45,2,FALSE))</f>
        <v>0</v>
      </c>
      <c r="Z14" s="289">
        <f>IF(ISERROR(VLOOKUP(Z13,'2. Structuration de l''unité'!$A$18:$B$45,2,FALSE)),"",VLOOKUP(Z13,'2. Structuration de l''unité'!$A$18:$B$45,2,FALSE))</f>
        <v>0</v>
      </c>
      <c r="AA14" s="289">
        <f>IF(ISERROR(VLOOKUP(AA13,'2. Structuration de l''unité'!$A$18:$B$45,2,FALSE)),"",VLOOKUP(AA13,'2. Structuration de l''unité'!$A$18:$B$45,2,FALSE))</f>
        <v>0</v>
      </c>
      <c r="AB14" s="289">
        <f>IF(ISERROR(VLOOKUP(AB13,'2. Structuration de l''unité'!$A$18:$B$45,2,FALSE)),"",VLOOKUP(AB13,'2. Structuration de l''unité'!$A$18:$B$45,2,FALSE))</f>
        <v>0</v>
      </c>
      <c r="AC14" s="289">
        <f>IF(ISERROR(VLOOKUP(AC13,'2. Structuration de l''unité'!$A$18:$B$45,2,FALSE)),"",VLOOKUP(AC13,'2. Structuration de l''unité'!$A$18:$B$45,2,FALSE))</f>
        <v>0</v>
      </c>
      <c r="AD14" s="289">
        <f>IF(ISERROR(VLOOKUP(AD13,'2. Structuration de l''unité'!$A$18:$B$45,2,FALSE)),"",VLOOKUP(AD13,'2. Structuration de l''unité'!$A$18:$B$45,2,FALSE))</f>
        <v>0</v>
      </c>
      <c r="AE14" s="289" t="str">
        <f>IF(ISERROR(VLOOKUP(AE13,'2. Structuration de l''unité'!$A$18:$B$45,2,FALSE)),"",VLOOKUP(AE13,'2. Structuration de l''unité'!$A$18:$B$45,2,FALSE))</f>
        <v>Services d'appui à la recherche, le cas échéant</v>
      </c>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row>
    <row r="15" spans="1:63" s="181" customFormat="1" ht="18" thickBot="1" x14ac:dyDescent="0.25">
      <c r="A15" s="215"/>
      <c r="B15" s="283"/>
      <c r="C15" s="289" t="str">
        <f>'1. Info. adm.'!A24</f>
        <v>………</v>
      </c>
      <c r="D15" s="473">
        <f>IF(ISERROR(VLOOKUP(D13,'2. Structuration de l''unité'!$A$18:$C$45,3,FALSE)),"",VLOOKUP(D13,'2. Structuration de l''unité'!$A$18:$C$45,3,FALSE))</f>
        <v>0</v>
      </c>
      <c r="E15" s="289">
        <f>IF(ISERROR(VLOOKUP(E13,'2. Structuration de l''unité'!$A$18:$C$45,3,FALSE)),"",VLOOKUP(E13,'2. Structuration de l''unité'!$A$18:$C$45,3,FALSE))</f>
        <v>0</v>
      </c>
      <c r="F15" s="289">
        <f>IF(ISERROR(VLOOKUP(F13,'2. Structuration de l''unité'!$A$18:$C$45,3,FALSE)),"",VLOOKUP(F13,'2. Structuration de l''unité'!$A$18:$C$45,3,FALSE))</f>
        <v>0</v>
      </c>
      <c r="G15" s="289">
        <f>IF(ISERROR(VLOOKUP(G13,'2. Structuration de l''unité'!$A$18:$C$45,3,FALSE)),"",VLOOKUP(G13,'2. Structuration de l''unité'!$A$18:$C$45,3,FALSE))</f>
        <v>0</v>
      </c>
      <c r="H15" s="289">
        <f>IF(ISERROR(VLOOKUP(H13,'2. Structuration de l''unité'!$A$18:$C$45,3,FALSE)),"",VLOOKUP(H13,'2. Structuration de l''unité'!$A$18:$C$45,3,FALSE))</f>
        <v>0</v>
      </c>
      <c r="I15" s="289">
        <f>IF(ISERROR(VLOOKUP(I13,'2. Structuration de l''unité'!$A$18:$C$45,3,FALSE)),"",VLOOKUP(I13,'2. Structuration de l''unité'!$A$18:$C$45,3,FALSE))</f>
        <v>0</v>
      </c>
      <c r="J15" s="289">
        <f>IF(ISERROR(VLOOKUP(J13,'2. Structuration de l''unité'!$A$18:$C$45,3,FALSE)),"",VLOOKUP(J13,'2. Structuration de l''unité'!$A$18:$C$45,3,FALSE))</f>
        <v>0</v>
      </c>
      <c r="K15" s="289">
        <f>IF(ISERROR(VLOOKUP(K13,'2. Structuration de l''unité'!$A$18:$C$45,3,FALSE)),"",VLOOKUP(K13,'2. Structuration de l''unité'!$A$18:$C$45,3,FALSE))</f>
        <v>0</v>
      </c>
      <c r="L15" s="289">
        <f>IF(ISERROR(VLOOKUP(L13,'2. Structuration de l''unité'!$A$18:$C$45,3,FALSE)),"",VLOOKUP(L13,'2. Structuration de l''unité'!$A$18:$C$45,3,FALSE))</f>
        <v>0</v>
      </c>
      <c r="M15" s="289">
        <f>IF(ISERROR(VLOOKUP(M13,'2. Structuration de l''unité'!$A$18:$C$45,3,FALSE)),"",VLOOKUP(M13,'2. Structuration de l''unité'!$A$18:$C$45,3,FALSE))</f>
        <v>0</v>
      </c>
      <c r="N15" s="289">
        <f>IF(ISERROR(VLOOKUP(N13,'2. Structuration de l''unité'!$A$18:$C$45,3,FALSE)),"",VLOOKUP(N13,'2. Structuration de l''unité'!$A$18:$C$45,3,FALSE))</f>
        <v>0</v>
      </c>
      <c r="O15" s="289">
        <f>IF(ISERROR(VLOOKUP(O13,'2. Structuration de l''unité'!$A$18:$C$45,3,FALSE)),"",VLOOKUP(O13,'2. Structuration de l''unité'!$A$18:$C$45,3,FALSE))</f>
        <v>0</v>
      </c>
      <c r="P15" s="289">
        <f>IF(ISERROR(VLOOKUP(P13,'2. Structuration de l''unité'!$A$18:$C$45,3,FALSE)),"",VLOOKUP(P13,'2. Structuration de l''unité'!$A$18:$C$45,3,FALSE))</f>
        <v>0</v>
      </c>
      <c r="Q15" s="289">
        <f>IF(ISERROR(VLOOKUP(Q13,'2. Structuration de l''unité'!$A$18:$C$45,3,FALSE)),"",VLOOKUP(Q13,'2. Structuration de l''unité'!$A$18:$C$45,3,FALSE))</f>
        <v>0</v>
      </c>
      <c r="R15" s="289">
        <f>IF(ISERROR(VLOOKUP(R13,'2. Structuration de l''unité'!$A$18:$C$45,3,FALSE)),"",VLOOKUP(R13,'2. Structuration de l''unité'!$A$18:$C$45,3,FALSE))</f>
        <v>0</v>
      </c>
      <c r="S15" s="289">
        <f>IF(ISERROR(VLOOKUP(S13,'2. Structuration de l''unité'!$A$18:$C$45,3,FALSE)),"",VLOOKUP(S13,'2. Structuration de l''unité'!$A$18:$C$45,3,FALSE))</f>
        <v>0</v>
      </c>
      <c r="T15" s="289">
        <f>IF(ISERROR(VLOOKUP(T13,'2. Structuration de l''unité'!$A$18:$C$45,3,FALSE)),"",VLOOKUP(T13,'2. Structuration de l''unité'!$A$18:$C$45,3,FALSE))</f>
        <v>0</v>
      </c>
      <c r="U15" s="289">
        <f>IF(ISERROR(VLOOKUP(U13,'2. Structuration de l''unité'!$A$18:$C$45,3,FALSE)),"",VLOOKUP(U13,'2. Structuration de l''unité'!$A$18:$C$45,3,FALSE))</f>
        <v>0</v>
      </c>
      <c r="V15" s="289">
        <f>IF(ISERROR(VLOOKUP(V13,'2. Structuration de l''unité'!$A$18:$C$45,3,FALSE)),"",VLOOKUP(V13,'2. Structuration de l''unité'!$A$18:$C$45,3,FALSE))</f>
        <v>0</v>
      </c>
      <c r="W15" s="289">
        <f>IF(ISERROR(VLOOKUP(W13,'2. Structuration de l''unité'!$A$18:$C$45,3,FALSE)),"",VLOOKUP(W13,'2. Structuration de l''unité'!$A$18:$C$45,3,FALSE))</f>
        <v>0</v>
      </c>
      <c r="X15" s="289">
        <f>IF(ISERROR(VLOOKUP(X13,'2. Structuration de l''unité'!$A$18:$C$45,3,FALSE)),"",VLOOKUP(X13,'2. Structuration de l''unité'!$A$18:$C$45,3,FALSE))</f>
        <v>0</v>
      </c>
      <c r="Y15" s="289">
        <f>IF(ISERROR(VLOOKUP(Y13,'2. Structuration de l''unité'!$A$18:$C$45,3,FALSE)),"",VLOOKUP(Y13,'2. Structuration de l''unité'!$A$18:$C$45,3,FALSE))</f>
        <v>0</v>
      </c>
      <c r="Z15" s="289">
        <f>IF(ISERROR(VLOOKUP(Z13,'2. Structuration de l''unité'!$A$18:$C$45,3,FALSE)),"",VLOOKUP(Z13,'2. Structuration de l''unité'!$A$18:$C$45,3,FALSE))</f>
        <v>0</v>
      </c>
      <c r="AA15" s="289">
        <f>IF(ISERROR(VLOOKUP(AA13,'2. Structuration de l''unité'!$A$18:$C$45,3,FALSE)),"",VLOOKUP(AA13,'2. Structuration de l''unité'!$A$18:$C$45,3,FALSE))</f>
        <v>0</v>
      </c>
      <c r="AB15" s="289">
        <f>IF(ISERROR(VLOOKUP(AB13,'2. Structuration de l''unité'!$A$18:$C$45,3,FALSE)),"",VLOOKUP(AB13,'2. Structuration de l''unité'!$A$18:$C$45,3,FALSE))</f>
        <v>0</v>
      </c>
      <c r="AC15" s="289">
        <f>IF(ISERROR(VLOOKUP(AC13,'2. Structuration de l''unité'!$A$18:$C$45,3,FALSE)),"",VLOOKUP(AC13,'2. Structuration de l''unité'!$A$18:$C$45,3,FALSE))</f>
        <v>0</v>
      </c>
      <c r="AD15" s="289">
        <f>IF(ISERROR(VLOOKUP(AD13,'2. Structuration de l''unité'!$A$18:$C$45,3,FALSE)),"",VLOOKUP(AD13,'2. Structuration de l''unité'!$A$18:$C$45,3,FALSE))</f>
        <v>0</v>
      </c>
      <c r="AE15" s="289">
        <f>IF(ISERROR(VLOOKUP(AE13,'2. Structuration de l''unité'!$A$18:$C$45,3,FALSE)),"",VLOOKUP(AE13,'2. Structuration de l''unité'!$A$18:$C$45,3,FALSE))</f>
        <v>0</v>
      </c>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row>
    <row r="16" spans="1:63" x14ac:dyDescent="0.2">
      <c r="A16" s="244" t="s">
        <v>2161</v>
      </c>
      <c r="B16" s="273" t="s">
        <v>2101</v>
      </c>
      <c r="C16" s="274"/>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row>
    <row r="17" spans="1:31" ht="20.100000000000001" customHeight="1" x14ac:dyDescent="0.2">
      <c r="A17" s="245" t="s">
        <v>2162</v>
      </c>
      <c r="B17" s="284" t="s">
        <v>2102</v>
      </c>
      <c r="C17" s="423"/>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row>
    <row r="18" spans="1:31" ht="27.75" x14ac:dyDescent="0.2">
      <c r="A18" s="245" t="s">
        <v>2163</v>
      </c>
      <c r="B18" s="284" t="s">
        <v>2312</v>
      </c>
      <c r="C18" s="423"/>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row>
    <row r="19" spans="1:31" ht="20.100000000000001" customHeight="1" x14ac:dyDescent="0.2">
      <c r="A19" s="245" t="s">
        <v>2164</v>
      </c>
      <c r="B19" s="284" t="s">
        <v>2313</v>
      </c>
      <c r="C19" s="423"/>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row>
    <row r="20" spans="1:31" ht="28.5" x14ac:dyDescent="0.2">
      <c r="A20" s="245" t="s">
        <v>2165</v>
      </c>
      <c r="B20" s="284" t="s">
        <v>2314</v>
      </c>
      <c r="C20" s="423"/>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row>
    <row r="21" spans="1:31" x14ac:dyDescent="0.2">
      <c r="A21" s="245" t="s">
        <v>2166</v>
      </c>
      <c r="B21" s="284" t="s">
        <v>2103</v>
      </c>
      <c r="C21" s="423"/>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row>
    <row r="22" spans="1:31" ht="28.5" x14ac:dyDescent="0.2">
      <c r="A22" s="245" t="s">
        <v>2167</v>
      </c>
      <c r="B22" s="284" t="s">
        <v>2104</v>
      </c>
      <c r="C22" s="423"/>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row>
    <row r="23" spans="1:31" x14ac:dyDescent="0.2">
      <c r="A23" s="245" t="s">
        <v>2168</v>
      </c>
      <c r="B23" s="284" t="s">
        <v>2105</v>
      </c>
      <c r="C23" s="423"/>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row>
    <row r="24" spans="1:31" x14ac:dyDescent="0.2">
      <c r="A24" s="245" t="s">
        <v>2169</v>
      </c>
      <c r="B24" s="284" t="s">
        <v>2106</v>
      </c>
      <c r="C24" s="423"/>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row>
    <row r="25" spans="1:31" x14ac:dyDescent="0.2">
      <c r="A25" s="245" t="s">
        <v>2170</v>
      </c>
      <c r="B25" s="284" t="s">
        <v>2107</v>
      </c>
      <c r="C25" s="423"/>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row>
    <row r="26" spans="1:31" ht="28.5" x14ac:dyDescent="0.2">
      <c r="A26" s="245" t="s">
        <v>2171</v>
      </c>
      <c r="B26" s="285" t="s">
        <v>2108</v>
      </c>
      <c r="C26" s="423"/>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row>
    <row r="27" spans="1:31" x14ac:dyDescent="0.2">
      <c r="A27" s="245" t="s">
        <v>2172</v>
      </c>
      <c r="B27" s="286" t="s">
        <v>2109</v>
      </c>
      <c r="C27" s="424"/>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row>
    <row r="28" spans="1:31" x14ac:dyDescent="0.2">
      <c r="A28" s="246" t="s">
        <v>2191</v>
      </c>
      <c r="B28" s="273" t="s">
        <v>2110</v>
      </c>
      <c r="C28" s="276"/>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row>
    <row r="29" spans="1:31" x14ac:dyDescent="0.2">
      <c r="A29" s="245" t="s">
        <v>2173</v>
      </c>
      <c r="B29" s="287" t="s">
        <v>2111</v>
      </c>
      <c r="C29" s="440"/>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row>
    <row r="30" spans="1:31" x14ac:dyDescent="0.2">
      <c r="A30" s="245" t="s">
        <v>2174</v>
      </c>
      <c r="B30" s="287" t="s">
        <v>2112</v>
      </c>
      <c r="C30" s="440"/>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row>
    <row r="31" spans="1:31" ht="28.5" x14ac:dyDescent="0.2">
      <c r="A31" s="245" t="s">
        <v>2175</v>
      </c>
      <c r="B31" s="287" t="s">
        <v>2113</v>
      </c>
      <c r="C31" s="440"/>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row>
    <row r="32" spans="1:31" ht="28.5" x14ac:dyDescent="0.2">
      <c r="A32" s="245" t="s">
        <v>2176</v>
      </c>
      <c r="B32" s="287" t="s">
        <v>2114</v>
      </c>
      <c r="C32" s="440"/>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row>
    <row r="33" spans="1:31" ht="28.5" x14ac:dyDescent="0.2">
      <c r="A33" s="245" t="s">
        <v>2177</v>
      </c>
      <c r="B33" s="287" t="s">
        <v>2115</v>
      </c>
      <c r="C33" s="440"/>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row>
    <row r="34" spans="1:31" ht="28.5" x14ac:dyDescent="0.2">
      <c r="A34" s="245" t="s">
        <v>2178</v>
      </c>
      <c r="B34" s="287" t="s">
        <v>2116</v>
      </c>
      <c r="C34" s="441"/>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row>
    <row r="35" spans="1:31" x14ac:dyDescent="0.2">
      <c r="A35" s="244" t="s">
        <v>2192</v>
      </c>
      <c r="B35" s="273" t="s">
        <v>2117</v>
      </c>
      <c r="C35" s="278"/>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row>
    <row r="36" spans="1:31" x14ac:dyDescent="0.2">
      <c r="A36" s="245" t="s">
        <v>2179</v>
      </c>
      <c r="B36" s="287" t="s">
        <v>2118</v>
      </c>
      <c r="C36" s="239"/>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row>
    <row r="37" spans="1:31" x14ac:dyDescent="0.2">
      <c r="A37" s="245" t="s">
        <v>2180</v>
      </c>
      <c r="B37" s="287" t="s">
        <v>2119</v>
      </c>
      <c r="C37" s="239"/>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row>
    <row r="38" spans="1:31" x14ac:dyDescent="0.2">
      <c r="A38" s="245" t="s">
        <v>2193</v>
      </c>
      <c r="B38" s="281" t="s">
        <v>2120</v>
      </c>
      <c r="C38" s="282"/>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row>
    <row r="39" spans="1:31" x14ac:dyDescent="0.2">
      <c r="A39" s="245" t="s">
        <v>2181</v>
      </c>
      <c r="B39" s="287" t="s">
        <v>2121</v>
      </c>
      <c r="C39" s="239"/>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row>
    <row r="40" spans="1:31" x14ac:dyDescent="0.2">
      <c r="A40" s="245" t="s">
        <v>2182</v>
      </c>
      <c r="B40" s="287" t="s">
        <v>2122</v>
      </c>
      <c r="C40" s="239"/>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row>
    <row r="41" spans="1:31" x14ac:dyDescent="0.2">
      <c r="A41" s="245" t="s">
        <v>2183</v>
      </c>
      <c r="B41" s="287" t="s">
        <v>2123</v>
      </c>
      <c r="C41" s="239"/>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row>
    <row r="42" spans="1:31" x14ac:dyDescent="0.2">
      <c r="A42" s="245" t="s">
        <v>2184</v>
      </c>
      <c r="B42" s="287" t="s">
        <v>2124</v>
      </c>
      <c r="C42" s="239"/>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row>
    <row r="43" spans="1:31" x14ac:dyDescent="0.2">
      <c r="A43" s="245" t="s">
        <v>2185</v>
      </c>
      <c r="B43" s="287" t="s">
        <v>2125</v>
      </c>
      <c r="C43" s="239"/>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row>
    <row r="44" spans="1:31" x14ac:dyDescent="0.2">
      <c r="A44" s="245" t="s">
        <v>2194</v>
      </c>
      <c r="B44" s="281" t="s">
        <v>2126</v>
      </c>
      <c r="C44" s="274"/>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row>
    <row r="45" spans="1:31" ht="28.5" x14ac:dyDescent="0.2">
      <c r="A45" s="245" t="s">
        <v>2186</v>
      </c>
      <c r="B45" s="287" t="s">
        <v>2127</v>
      </c>
      <c r="C45" s="239"/>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row>
    <row r="46" spans="1:31" x14ac:dyDescent="0.2">
      <c r="A46" s="245" t="s">
        <v>2195</v>
      </c>
      <c r="B46" s="281" t="s">
        <v>2128</v>
      </c>
      <c r="C46" s="282"/>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row>
    <row r="47" spans="1:31" x14ac:dyDescent="0.2">
      <c r="A47" s="245" t="s">
        <v>2187</v>
      </c>
      <c r="B47" s="287" t="s">
        <v>2129</v>
      </c>
      <c r="C47" s="239"/>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row>
    <row r="48" spans="1:31" x14ac:dyDescent="0.2">
      <c r="A48" s="245" t="s">
        <v>2188</v>
      </c>
      <c r="B48" s="287" t="s">
        <v>2130</v>
      </c>
      <c r="C48" s="239"/>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row>
    <row r="49" spans="1:31" ht="28.5" x14ac:dyDescent="0.2">
      <c r="A49" s="245" t="s">
        <v>2189</v>
      </c>
      <c r="B49" s="287" t="s">
        <v>2131</v>
      </c>
      <c r="C49" s="239"/>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row>
    <row r="50" spans="1:31" ht="18" thickBot="1" x14ac:dyDescent="0.25">
      <c r="A50" s="245" t="s">
        <v>2190</v>
      </c>
      <c r="B50" s="288" t="s">
        <v>2132</v>
      </c>
      <c r="C50" s="24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row>
    <row r="51" spans="1:31" ht="18" thickTop="1" x14ac:dyDescent="0.2"/>
  </sheetData>
  <sheetProtection password="C90B" sheet="1" objects="1" scenarios="1" formatCells="0" formatColumns="0" formatRows="0"/>
  <mergeCells count="3">
    <mergeCell ref="B13:B14"/>
    <mergeCell ref="C13:C14"/>
    <mergeCell ref="B11:E11"/>
  </mergeCells>
  <pageMargins left="0.19685039370078741" right="0.19685039370078741" top="0.39370078740157483" bottom="0.39370078740157483" header="0.19685039370078741" footer="0.19685039370078741"/>
  <pageSetup paperSize="8" scale="80" orientation="landscape" r:id="rId1"/>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opLeftCell="A63" zoomScaleNormal="100" workbookViewId="0">
      <selection activeCell="B67" sqref="B67"/>
    </sheetView>
  </sheetViews>
  <sheetFormatPr baseColWidth="10" defaultColWidth="11.42578125" defaultRowHeight="16.5" outlineLevelRow="2" x14ac:dyDescent="0.2"/>
  <cols>
    <col min="1" max="1" width="24.7109375" style="490" customWidth="1"/>
    <col min="2" max="2" width="49.7109375" style="490" customWidth="1"/>
    <col min="3" max="7" width="16.28515625" style="490" customWidth="1"/>
    <col min="8" max="8" width="40.7109375" style="489" customWidth="1"/>
    <col min="9" max="11" width="16.28515625" style="490" customWidth="1"/>
    <col min="12" max="13" width="11.42578125" style="490"/>
    <col min="14" max="14" width="13.42578125" style="490" customWidth="1"/>
    <col min="15" max="16384" width="11.42578125" style="490"/>
  </cols>
  <sheetData>
    <row r="1" spans="1:20" ht="13.5" customHeight="1" x14ac:dyDescent="0.2">
      <c r="A1" s="487"/>
      <c r="B1" s="487"/>
      <c r="C1" s="487"/>
      <c r="D1" s="487"/>
      <c r="E1" s="487"/>
      <c r="F1" s="487"/>
      <c r="G1" s="488"/>
    </row>
    <row r="2" spans="1:20" ht="13.5" customHeight="1" x14ac:dyDescent="0.2">
      <c r="A2" s="487"/>
      <c r="B2" s="487"/>
      <c r="C2" s="487"/>
      <c r="D2" s="487"/>
      <c r="E2" s="487"/>
      <c r="F2" s="487"/>
      <c r="G2" s="488"/>
    </row>
    <row r="3" spans="1:20" ht="13.5" customHeight="1" x14ac:dyDescent="0.2">
      <c r="A3" s="487"/>
      <c r="B3" s="487"/>
      <c r="C3" s="487"/>
      <c r="D3" s="487"/>
      <c r="E3" s="487"/>
      <c r="F3" s="487"/>
      <c r="G3" s="488"/>
    </row>
    <row r="4" spans="1:20" ht="13.5" customHeight="1" x14ac:dyDescent="0.2">
      <c r="A4" s="487"/>
      <c r="B4" s="487"/>
      <c r="C4" s="487"/>
      <c r="D4" s="487"/>
      <c r="E4" s="487"/>
      <c r="F4" s="487"/>
      <c r="G4" s="488"/>
    </row>
    <row r="5" spans="1:20" ht="13.5" customHeight="1" x14ac:dyDescent="0.2">
      <c r="A5" s="487"/>
      <c r="B5" s="487"/>
      <c r="C5" s="487"/>
      <c r="D5" s="487"/>
      <c r="E5" s="487"/>
      <c r="F5" s="487"/>
      <c r="G5" s="488"/>
    </row>
    <row r="6" spans="1:20" ht="13.5" customHeight="1" x14ac:dyDescent="0.2">
      <c r="A6" s="487"/>
      <c r="B6" s="487"/>
      <c r="C6" s="487"/>
      <c r="D6" s="487"/>
      <c r="E6" s="487"/>
      <c r="F6" s="487"/>
      <c r="G6" s="488"/>
    </row>
    <row r="7" spans="1:20" ht="13.5" customHeight="1" x14ac:dyDescent="0.2">
      <c r="A7" s="487"/>
      <c r="B7" s="487"/>
      <c r="C7" s="487"/>
      <c r="D7" s="487"/>
      <c r="E7" s="487"/>
      <c r="F7" s="487"/>
      <c r="G7" s="488"/>
    </row>
    <row r="8" spans="1:20" ht="13.5" customHeight="1" x14ac:dyDescent="0.2">
      <c r="A8" s="487"/>
      <c r="B8" s="487"/>
      <c r="C8" s="487"/>
      <c r="D8" s="487"/>
      <c r="E8" s="487"/>
      <c r="F8" s="487"/>
      <c r="G8" s="488"/>
    </row>
    <row r="9" spans="1:20" ht="13.5" customHeight="1" x14ac:dyDescent="0.2">
      <c r="A9" s="487"/>
      <c r="B9" s="487"/>
      <c r="C9" s="487"/>
      <c r="D9" s="487"/>
      <c r="E9" s="487"/>
      <c r="F9" s="487"/>
      <c r="G9" s="488"/>
    </row>
    <row r="10" spans="1:20" ht="18" customHeight="1" x14ac:dyDescent="0.2">
      <c r="A10" s="487"/>
      <c r="B10" s="487"/>
      <c r="C10" s="487"/>
      <c r="D10" s="487"/>
      <c r="E10" s="487"/>
      <c r="F10" s="487"/>
      <c r="G10" s="488"/>
    </row>
    <row r="11" spans="1:20" s="491" customFormat="1" ht="18" customHeight="1" x14ac:dyDescent="0.2">
      <c r="A11" s="608" t="s">
        <v>2326</v>
      </c>
      <c r="B11" s="608"/>
      <c r="C11" s="608"/>
      <c r="D11" s="608"/>
      <c r="E11" s="608"/>
      <c r="F11" s="608"/>
      <c r="G11" s="608"/>
      <c r="H11" s="489"/>
      <c r="I11" s="490"/>
      <c r="J11" s="490"/>
      <c r="K11" s="490"/>
      <c r="Q11" s="492"/>
      <c r="R11" s="493"/>
      <c r="S11" s="493"/>
      <c r="T11" s="493"/>
    </row>
    <row r="12" spans="1:20" ht="18" customHeight="1" thickBot="1" x14ac:dyDescent="0.25">
      <c r="A12" s="487"/>
      <c r="B12" s="487"/>
      <c r="C12" s="487"/>
      <c r="D12" s="487"/>
      <c r="E12" s="487"/>
      <c r="F12" s="487"/>
      <c r="G12" s="487"/>
    </row>
    <row r="13" spans="1:20" ht="35.1" customHeight="1" x14ac:dyDescent="0.2">
      <c r="A13" s="609" t="s">
        <v>2297</v>
      </c>
      <c r="B13" s="610"/>
      <c r="C13" s="610"/>
      <c r="D13" s="610"/>
      <c r="E13" s="610"/>
      <c r="F13" s="610"/>
      <c r="G13" s="611"/>
    </row>
    <row r="14" spans="1:20" ht="33" customHeight="1" x14ac:dyDescent="0.2">
      <c r="A14" s="494"/>
      <c r="B14" s="495"/>
      <c r="C14" s="496" t="s">
        <v>1952</v>
      </c>
      <c r="D14" s="496" t="s">
        <v>1953</v>
      </c>
      <c r="E14" s="496" t="s">
        <v>1954</v>
      </c>
      <c r="F14" s="496" t="s">
        <v>1973</v>
      </c>
      <c r="G14" s="497" t="s">
        <v>2281</v>
      </c>
    </row>
    <row r="15" spans="1:20" ht="21" customHeight="1" x14ac:dyDescent="0.2">
      <c r="A15" s="612" t="s">
        <v>2143</v>
      </c>
      <c r="B15" s="498" t="s">
        <v>1951</v>
      </c>
      <c r="C15" s="499">
        <f>SUM(C16:C19)</f>
        <v>0</v>
      </c>
      <c r="D15" s="499">
        <f>SUM(D16:D19)</f>
        <v>0</v>
      </c>
      <c r="E15" s="499">
        <f>SUM(E16:E19)</f>
        <v>0</v>
      </c>
      <c r="F15" s="499">
        <f>SUM(F16:F19)</f>
        <v>0</v>
      </c>
      <c r="G15" s="500">
        <f>SUM(G16:G19)</f>
        <v>0</v>
      </c>
    </row>
    <row r="16" spans="1:20" ht="21" customHeight="1" outlineLevel="1" x14ac:dyDescent="0.2">
      <c r="A16" s="613"/>
      <c r="B16" s="501" t="s">
        <v>2133</v>
      </c>
      <c r="C16" s="502"/>
      <c r="D16" s="502"/>
      <c r="E16" s="502"/>
      <c r="F16" s="502"/>
      <c r="G16" s="503"/>
    </row>
    <row r="17" spans="1:7" ht="21" customHeight="1" outlineLevel="1" x14ac:dyDescent="0.2">
      <c r="A17" s="613"/>
      <c r="B17" s="501" t="s">
        <v>2134</v>
      </c>
      <c r="C17" s="502"/>
      <c r="D17" s="502"/>
      <c r="E17" s="502"/>
      <c r="F17" s="502"/>
      <c r="G17" s="503"/>
    </row>
    <row r="18" spans="1:7" ht="21" customHeight="1" outlineLevel="1" x14ac:dyDescent="0.2">
      <c r="A18" s="613"/>
      <c r="B18" s="501" t="s">
        <v>2327</v>
      </c>
      <c r="C18" s="504"/>
      <c r="D18" s="504"/>
      <c r="E18" s="504"/>
      <c r="F18" s="504"/>
      <c r="G18" s="503"/>
    </row>
    <row r="19" spans="1:7" ht="21" customHeight="1" outlineLevel="1" x14ac:dyDescent="0.2">
      <c r="A19" s="614"/>
      <c r="B19" s="501" t="s">
        <v>2328</v>
      </c>
      <c r="C19" s="502"/>
      <c r="D19" s="502"/>
      <c r="E19" s="502"/>
      <c r="F19" s="502"/>
      <c r="G19" s="503"/>
    </row>
    <row r="20" spans="1:7" ht="21" customHeight="1" x14ac:dyDescent="0.2">
      <c r="A20" s="612" t="s">
        <v>2143</v>
      </c>
      <c r="B20" s="498" t="s">
        <v>1951</v>
      </c>
      <c r="C20" s="499">
        <f>SUM(C21:C24)</f>
        <v>0</v>
      </c>
      <c r="D20" s="499">
        <f>SUM(D21:D24)</f>
        <v>0</v>
      </c>
      <c r="E20" s="499">
        <f>SUM(E21:E24)</f>
        <v>0</v>
      </c>
      <c r="F20" s="499">
        <f>SUM(F21:F24)</f>
        <v>0</v>
      </c>
      <c r="G20" s="500">
        <f>SUM(G21:G24)</f>
        <v>0</v>
      </c>
    </row>
    <row r="21" spans="1:7" ht="21" customHeight="1" outlineLevel="1" x14ac:dyDescent="0.2">
      <c r="A21" s="613"/>
      <c r="B21" s="501" t="s">
        <v>2133</v>
      </c>
      <c r="C21" s="502"/>
      <c r="D21" s="502"/>
      <c r="E21" s="502"/>
      <c r="F21" s="502"/>
      <c r="G21" s="503"/>
    </row>
    <row r="22" spans="1:7" ht="21" customHeight="1" outlineLevel="1" x14ac:dyDescent="0.2">
      <c r="A22" s="613"/>
      <c r="B22" s="501" t="s">
        <v>2134</v>
      </c>
      <c r="C22" s="502"/>
      <c r="D22" s="502"/>
      <c r="E22" s="502"/>
      <c r="F22" s="502"/>
      <c r="G22" s="503"/>
    </row>
    <row r="23" spans="1:7" ht="21" customHeight="1" outlineLevel="1" x14ac:dyDescent="0.2">
      <c r="A23" s="613"/>
      <c r="B23" s="501" t="s">
        <v>2327</v>
      </c>
      <c r="C23" s="504"/>
      <c r="D23" s="504"/>
      <c r="E23" s="504"/>
      <c r="F23" s="504"/>
      <c r="G23" s="503"/>
    </row>
    <row r="24" spans="1:7" ht="21" customHeight="1" outlineLevel="1" x14ac:dyDescent="0.2">
      <c r="A24" s="614"/>
      <c r="B24" s="501" t="s">
        <v>2328</v>
      </c>
      <c r="C24" s="502"/>
      <c r="D24" s="502"/>
      <c r="E24" s="502"/>
      <c r="F24" s="502"/>
      <c r="G24" s="503"/>
    </row>
    <row r="25" spans="1:7" ht="21" customHeight="1" outlineLevel="1" x14ac:dyDescent="0.2">
      <c r="A25" s="612" t="s">
        <v>2143</v>
      </c>
      <c r="B25" s="498" t="s">
        <v>1951</v>
      </c>
      <c r="C25" s="499">
        <f>SUM(C26:C29)</f>
        <v>0</v>
      </c>
      <c r="D25" s="499">
        <f>SUM(D26:D29)</f>
        <v>0</v>
      </c>
      <c r="E25" s="499">
        <f>SUM(E26:E29)</f>
        <v>0</v>
      </c>
      <c r="F25" s="499">
        <f>SUM(F26:F29)</f>
        <v>0</v>
      </c>
      <c r="G25" s="500">
        <f>SUM(G26:G29)</f>
        <v>0</v>
      </c>
    </row>
    <row r="26" spans="1:7" ht="21" customHeight="1" outlineLevel="1" x14ac:dyDescent="0.2">
      <c r="A26" s="613"/>
      <c r="B26" s="501" t="s">
        <v>2133</v>
      </c>
      <c r="C26" s="502"/>
      <c r="D26" s="502"/>
      <c r="E26" s="502"/>
      <c r="F26" s="502"/>
      <c r="G26" s="503"/>
    </row>
    <row r="27" spans="1:7" ht="21" customHeight="1" outlineLevel="1" x14ac:dyDescent="0.2">
      <c r="A27" s="613"/>
      <c r="B27" s="501" t="s">
        <v>2134</v>
      </c>
      <c r="C27" s="502"/>
      <c r="D27" s="502"/>
      <c r="E27" s="502"/>
      <c r="F27" s="502"/>
      <c r="G27" s="503"/>
    </row>
    <row r="28" spans="1:7" ht="21" customHeight="1" outlineLevel="1" x14ac:dyDescent="0.2">
      <c r="A28" s="613"/>
      <c r="B28" s="501" t="s">
        <v>2327</v>
      </c>
      <c r="C28" s="504"/>
      <c r="D28" s="504"/>
      <c r="E28" s="504"/>
      <c r="F28" s="504"/>
      <c r="G28" s="503"/>
    </row>
    <row r="29" spans="1:7" ht="21" customHeight="1" outlineLevel="1" x14ac:dyDescent="0.2">
      <c r="A29" s="614"/>
      <c r="B29" s="501" t="s">
        <v>2328</v>
      </c>
      <c r="C29" s="502"/>
      <c r="D29" s="502"/>
      <c r="E29" s="502"/>
      <c r="F29" s="502"/>
      <c r="G29" s="503"/>
    </row>
    <row r="30" spans="1:7" ht="21" customHeight="1" x14ac:dyDescent="0.2">
      <c r="A30" s="612" t="s">
        <v>2143</v>
      </c>
      <c r="B30" s="498" t="s">
        <v>1951</v>
      </c>
      <c r="C30" s="499">
        <f>SUM(C31:C34)</f>
        <v>0</v>
      </c>
      <c r="D30" s="499">
        <f>SUM(D31:D34)</f>
        <v>0</v>
      </c>
      <c r="E30" s="499">
        <f>SUM(E31:E34)</f>
        <v>0</v>
      </c>
      <c r="F30" s="499">
        <f>SUM(F31:F34)</f>
        <v>0</v>
      </c>
      <c r="G30" s="500">
        <f>SUM(G31:G34)</f>
        <v>0</v>
      </c>
    </row>
    <row r="31" spans="1:7" ht="21" customHeight="1" outlineLevel="2" x14ac:dyDescent="0.2">
      <c r="A31" s="613"/>
      <c r="B31" s="501" t="s">
        <v>2133</v>
      </c>
      <c r="C31" s="502"/>
      <c r="D31" s="502"/>
      <c r="E31" s="502"/>
      <c r="F31" s="502"/>
      <c r="G31" s="503"/>
    </row>
    <row r="32" spans="1:7" ht="21" customHeight="1" outlineLevel="2" x14ac:dyDescent="0.2">
      <c r="A32" s="613"/>
      <c r="B32" s="501" t="s">
        <v>2134</v>
      </c>
      <c r="C32" s="502"/>
      <c r="D32" s="502"/>
      <c r="E32" s="502"/>
      <c r="F32" s="502"/>
      <c r="G32" s="503"/>
    </row>
    <row r="33" spans="1:7" ht="21" customHeight="1" outlineLevel="2" x14ac:dyDescent="0.2">
      <c r="A33" s="613"/>
      <c r="B33" s="501" t="s">
        <v>2327</v>
      </c>
      <c r="C33" s="504"/>
      <c r="D33" s="504"/>
      <c r="E33" s="504"/>
      <c r="F33" s="504"/>
      <c r="G33" s="503"/>
    </row>
    <row r="34" spans="1:7" ht="21" customHeight="1" outlineLevel="2" x14ac:dyDescent="0.2">
      <c r="A34" s="614"/>
      <c r="B34" s="501" t="s">
        <v>2328</v>
      </c>
      <c r="C34" s="502"/>
      <c r="D34" s="502"/>
      <c r="E34" s="502"/>
      <c r="F34" s="502"/>
      <c r="G34" s="503"/>
    </row>
    <row r="35" spans="1:7" ht="21" customHeight="1" outlineLevel="2" x14ac:dyDescent="0.2">
      <c r="A35" s="612" t="s">
        <v>2143</v>
      </c>
      <c r="B35" s="498" t="s">
        <v>1951</v>
      </c>
      <c r="C35" s="499">
        <f>SUM(C36:C39)</f>
        <v>0</v>
      </c>
      <c r="D35" s="499">
        <f>SUM(D36:D39)</f>
        <v>0</v>
      </c>
      <c r="E35" s="499">
        <f>SUM(E36:E39)</f>
        <v>0</v>
      </c>
      <c r="F35" s="499">
        <f>SUM(F36:F39)</f>
        <v>0</v>
      </c>
      <c r="G35" s="500">
        <f>SUM(G36:G39)</f>
        <v>0</v>
      </c>
    </row>
    <row r="36" spans="1:7" ht="21" customHeight="1" outlineLevel="2" x14ac:dyDescent="0.2">
      <c r="A36" s="613"/>
      <c r="B36" s="501" t="s">
        <v>2133</v>
      </c>
      <c r="C36" s="502"/>
      <c r="D36" s="502"/>
      <c r="E36" s="502"/>
      <c r="F36" s="502"/>
      <c r="G36" s="503"/>
    </row>
    <row r="37" spans="1:7" ht="21" customHeight="1" outlineLevel="2" x14ac:dyDescent="0.2">
      <c r="A37" s="613"/>
      <c r="B37" s="501" t="s">
        <v>2134</v>
      </c>
      <c r="C37" s="502"/>
      <c r="D37" s="502"/>
      <c r="E37" s="502"/>
      <c r="F37" s="502"/>
      <c r="G37" s="503"/>
    </row>
    <row r="38" spans="1:7" ht="21" customHeight="1" outlineLevel="2" x14ac:dyDescent="0.2">
      <c r="A38" s="613"/>
      <c r="B38" s="501" t="s">
        <v>2327</v>
      </c>
      <c r="C38" s="504"/>
      <c r="D38" s="504"/>
      <c r="E38" s="504"/>
      <c r="F38" s="504"/>
      <c r="G38" s="503"/>
    </row>
    <row r="39" spans="1:7" ht="21" customHeight="1" outlineLevel="2" x14ac:dyDescent="0.2">
      <c r="A39" s="614"/>
      <c r="B39" s="501" t="s">
        <v>2328</v>
      </c>
      <c r="C39" s="502"/>
      <c r="D39" s="502"/>
      <c r="E39" s="502"/>
      <c r="F39" s="502"/>
      <c r="G39" s="503"/>
    </row>
    <row r="40" spans="1:7" ht="21" customHeight="1" x14ac:dyDescent="0.2">
      <c r="A40" s="612" t="s">
        <v>2143</v>
      </c>
      <c r="B40" s="498" t="s">
        <v>1951</v>
      </c>
      <c r="C40" s="499">
        <f>SUM(C41:C44)</f>
        <v>0</v>
      </c>
      <c r="D40" s="499">
        <f>SUM(D41:D44)</f>
        <v>0</v>
      </c>
      <c r="E40" s="499">
        <f>SUM(E41:E44)</f>
        <v>0</v>
      </c>
      <c r="F40" s="499">
        <f>SUM(F41:F44)</f>
        <v>0</v>
      </c>
      <c r="G40" s="500">
        <f>SUM(G41:G44)</f>
        <v>0</v>
      </c>
    </row>
    <row r="41" spans="1:7" ht="21" customHeight="1" outlineLevel="2" x14ac:dyDescent="0.2">
      <c r="A41" s="613"/>
      <c r="B41" s="501" t="s">
        <v>2133</v>
      </c>
      <c r="C41" s="502"/>
      <c r="D41" s="502"/>
      <c r="E41" s="502"/>
      <c r="F41" s="502"/>
      <c r="G41" s="503"/>
    </row>
    <row r="42" spans="1:7" ht="21" customHeight="1" outlineLevel="2" x14ac:dyDescent="0.2">
      <c r="A42" s="613"/>
      <c r="B42" s="501" t="s">
        <v>2134</v>
      </c>
      <c r="C42" s="502"/>
      <c r="D42" s="502"/>
      <c r="E42" s="502"/>
      <c r="F42" s="502"/>
      <c r="G42" s="503"/>
    </row>
    <row r="43" spans="1:7" ht="21" customHeight="1" outlineLevel="2" x14ac:dyDescent="0.2">
      <c r="A43" s="613"/>
      <c r="B43" s="501" t="s">
        <v>2327</v>
      </c>
      <c r="C43" s="504"/>
      <c r="D43" s="504"/>
      <c r="E43" s="504"/>
      <c r="F43" s="504"/>
      <c r="G43" s="503"/>
    </row>
    <row r="44" spans="1:7" ht="21" customHeight="1" outlineLevel="2" x14ac:dyDescent="0.2">
      <c r="A44" s="614"/>
      <c r="B44" s="501" t="s">
        <v>2328</v>
      </c>
      <c r="C44" s="502"/>
      <c r="D44" s="502"/>
      <c r="E44" s="502"/>
      <c r="F44" s="502"/>
      <c r="G44" s="503"/>
    </row>
    <row r="45" spans="1:7" ht="45" customHeight="1" x14ac:dyDescent="0.2">
      <c r="A45" s="615" t="s">
        <v>2298</v>
      </c>
      <c r="B45" s="616"/>
      <c r="C45" s="616"/>
      <c r="D45" s="616"/>
      <c r="E45" s="616"/>
      <c r="F45" s="616"/>
      <c r="G45" s="617"/>
    </row>
    <row r="46" spans="1:7" ht="30" customHeight="1" x14ac:dyDescent="0.2">
      <c r="A46" s="505"/>
      <c r="B46" s="488"/>
      <c r="C46" s="496" t="str">
        <f>C14</f>
        <v>2015
attributions</v>
      </c>
      <c r="D46" s="496" t="str">
        <f>D14</f>
        <v>2016
attributions</v>
      </c>
      <c r="E46" s="496" t="str">
        <f>E14</f>
        <v>2017
attributions</v>
      </c>
      <c r="F46" s="496" t="str">
        <f>F14</f>
        <v>2018
attributions</v>
      </c>
      <c r="G46" s="497" t="str">
        <f>G14</f>
        <v>2019
attributions</v>
      </c>
    </row>
    <row r="47" spans="1:7" ht="21" customHeight="1" x14ac:dyDescent="0.2">
      <c r="A47" s="618" t="s">
        <v>1951</v>
      </c>
      <c r="B47" s="619"/>
      <c r="C47" s="506">
        <f>SUM(C48:C64)</f>
        <v>0</v>
      </c>
      <c r="D47" s="506">
        <f t="shared" ref="D47:G47" si="0">SUM(D48:D64)</f>
        <v>0</v>
      </c>
      <c r="E47" s="506">
        <f t="shared" si="0"/>
        <v>0</v>
      </c>
      <c r="F47" s="506">
        <f t="shared" si="0"/>
        <v>0</v>
      </c>
      <c r="G47" s="507">
        <f t="shared" si="0"/>
        <v>0</v>
      </c>
    </row>
    <row r="48" spans="1:7" ht="21" customHeight="1" outlineLevel="1" x14ac:dyDescent="0.2">
      <c r="A48" s="606" t="s">
        <v>1955</v>
      </c>
      <c r="B48" s="607"/>
      <c r="C48" s="502"/>
      <c r="D48" s="502"/>
      <c r="E48" s="502"/>
      <c r="F48" s="502"/>
      <c r="G48" s="503"/>
    </row>
    <row r="49" spans="1:7" ht="21" customHeight="1" outlineLevel="1" x14ac:dyDescent="0.2">
      <c r="A49" s="606" t="s">
        <v>1956</v>
      </c>
      <c r="B49" s="607"/>
      <c r="C49" s="502"/>
      <c r="D49" s="502"/>
      <c r="E49" s="502"/>
      <c r="F49" s="502"/>
      <c r="G49" s="503"/>
    </row>
    <row r="50" spans="1:7" ht="21" customHeight="1" outlineLevel="1" x14ac:dyDescent="0.2">
      <c r="A50" s="606" t="s">
        <v>2135</v>
      </c>
      <c r="B50" s="607"/>
      <c r="C50" s="502"/>
      <c r="D50" s="502"/>
      <c r="E50" s="502"/>
      <c r="F50" s="502"/>
      <c r="G50" s="503"/>
    </row>
    <row r="51" spans="1:7" ht="21" customHeight="1" outlineLevel="1" x14ac:dyDescent="0.2">
      <c r="A51" s="606" t="s">
        <v>2136</v>
      </c>
      <c r="B51" s="607"/>
      <c r="C51" s="502"/>
      <c r="D51" s="502"/>
      <c r="E51" s="502"/>
      <c r="F51" s="502"/>
      <c r="G51" s="503"/>
    </row>
    <row r="52" spans="1:7" ht="21" customHeight="1" outlineLevel="1" x14ac:dyDescent="0.2">
      <c r="A52" s="606" t="s">
        <v>2137</v>
      </c>
      <c r="B52" s="607"/>
      <c r="C52" s="502"/>
      <c r="D52" s="502"/>
      <c r="E52" s="502"/>
      <c r="F52" s="502"/>
      <c r="G52" s="503"/>
    </row>
    <row r="53" spans="1:7" ht="21" customHeight="1" outlineLevel="1" x14ac:dyDescent="0.2">
      <c r="A53" s="606" t="s">
        <v>2138</v>
      </c>
      <c r="B53" s="607"/>
      <c r="C53" s="502"/>
      <c r="D53" s="502"/>
      <c r="E53" s="502"/>
      <c r="F53" s="502"/>
      <c r="G53" s="503"/>
    </row>
    <row r="54" spans="1:7" ht="21" customHeight="1" outlineLevel="1" x14ac:dyDescent="0.2">
      <c r="A54" s="606" t="s">
        <v>1957</v>
      </c>
      <c r="B54" s="607"/>
      <c r="C54" s="502"/>
      <c r="D54" s="502"/>
      <c r="E54" s="502"/>
      <c r="F54" s="502"/>
      <c r="G54" s="503"/>
    </row>
    <row r="55" spans="1:7" ht="21" customHeight="1" outlineLevel="1" x14ac:dyDescent="0.2">
      <c r="A55" s="606" t="s">
        <v>1958</v>
      </c>
      <c r="B55" s="607"/>
      <c r="C55" s="502"/>
      <c r="D55" s="502"/>
      <c r="E55" s="502"/>
      <c r="F55" s="502"/>
      <c r="G55" s="503"/>
    </row>
    <row r="56" spans="1:7" ht="21" customHeight="1" outlineLevel="1" x14ac:dyDescent="0.2">
      <c r="A56" s="606" t="s">
        <v>2139</v>
      </c>
      <c r="B56" s="607"/>
      <c r="C56" s="502"/>
      <c r="D56" s="502"/>
      <c r="E56" s="502"/>
      <c r="F56" s="502"/>
      <c r="G56" s="503"/>
    </row>
    <row r="57" spans="1:7" ht="21" customHeight="1" outlineLevel="1" x14ac:dyDescent="0.2">
      <c r="A57" s="606" t="s">
        <v>2266</v>
      </c>
      <c r="B57" s="607"/>
      <c r="C57" s="502"/>
      <c r="D57" s="502"/>
      <c r="E57" s="502"/>
      <c r="F57" s="502"/>
      <c r="G57" s="503"/>
    </row>
    <row r="58" spans="1:7" ht="21" customHeight="1" outlineLevel="1" x14ac:dyDescent="0.2">
      <c r="A58" s="606" t="s">
        <v>2140</v>
      </c>
      <c r="B58" s="607"/>
      <c r="C58" s="502"/>
      <c r="D58" s="502"/>
      <c r="E58" s="502"/>
      <c r="F58" s="502"/>
      <c r="G58" s="503"/>
    </row>
    <row r="59" spans="1:7" ht="21" customHeight="1" outlineLevel="1" x14ac:dyDescent="0.2">
      <c r="A59" s="606" t="s">
        <v>1959</v>
      </c>
      <c r="B59" s="607"/>
      <c r="C59" s="502"/>
      <c r="D59" s="502"/>
      <c r="E59" s="502"/>
      <c r="F59" s="502"/>
      <c r="G59" s="503"/>
    </row>
    <row r="60" spans="1:7" ht="21" customHeight="1" outlineLevel="1" x14ac:dyDescent="0.2">
      <c r="A60" s="606" t="s">
        <v>1960</v>
      </c>
      <c r="B60" s="607"/>
      <c r="C60" s="502"/>
      <c r="D60" s="502"/>
      <c r="E60" s="502"/>
      <c r="F60" s="502"/>
      <c r="G60" s="503"/>
    </row>
    <row r="61" spans="1:7" ht="21" customHeight="1" outlineLevel="1" x14ac:dyDescent="0.2">
      <c r="A61" s="606" t="s">
        <v>1961</v>
      </c>
      <c r="B61" s="607"/>
      <c r="C61" s="502"/>
      <c r="D61" s="502"/>
      <c r="E61" s="502"/>
      <c r="F61" s="502"/>
      <c r="G61" s="503"/>
    </row>
    <row r="62" spans="1:7" ht="21" customHeight="1" outlineLevel="1" x14ac:dyDescent="0.2">
      <c r="A62" s="606" t="s">
        <v>2141</v>
      </c>
      <c r="B62" s="607"/>
      <c r="C62" s="502"/>
      <c r="D62" s="502"/>
      <c r="E62" s="502"/>
      <c r="F62" s="502"/>
      <c r="G62" s="503"/>
    </row>
    <row r="63" spans="1:7" ht="30" customHeight="1" outlineLevel="1" x14ac:dyDescent="0.2">
      <c r="A63" s="606" t="s">
        <v>2144</v>
      </c>
      <c r="B63" s="607"/>
      <c r="C63" s="502"/>
      <c r="D63" s="502"/>
      <c r="E63" s="502"/>
      <c r="F63" s="502"/>
      <c r="G63" s="503"/>
    </row>
    <row r="64" spans="1:7" ht="21" customHeight="1" outlineLevel="1" x14ac:dyDescent="0.2">
      <c r="A64" s="606" t="s">
        <v>2142</v>
      </c>
      <c r="B64" s="607"/>
      <c r="C64" s="502"/>
      <c r="D64" s="502"/>
      <c r="E64" s="502"/>
      <c r="F64" s="502"/>
      <c r="G64" s="503"/>
    </row>
    <row r="65" spans="1:7" ht="45" customHeight="1" x14ac:dyDescent="0.2">
      <c r="A65" s="615" t="s">
        <v>2299</v>
      </c>
      <c r="B65" s="616"/>
      <c r="C65" s="616"/>
      <c r="D65" s="616"/>
      <c r="E65" s="616"/>
      <c r="F65" s="616"/>
      <c r="G65" s="617"/>
    </row>
    <row r="66" spans="1:7" ht="30" customHeight="1" x14ac:dyDescent="0.2">
      <c r="A66" s="505"/>
      <c r="B66" s="488"/>
      <c r="C66" s="496" t="str">
        <f>C14</f>
        <v>2015
attributions</v>
      </c>
      <c r="D66" s="496" t="str">
        <f>D14</f>
        <v>2016
attributions</v>
      </c>
      <c r="E66" s="496" t="str">
        <f>E14</f>
        <v>2017
attributions</v>
      </c>
      <c r="F66" s="496" t="str">
        <f>F14</f>
        <v>2018
attributions</v>
      </c>
      <c r="G66" s="497" t="str">
        <f>G14</f>
        <v>2019
attributions</v>
      </c>
    </row>
    <row r="67" spans="1:7" ht="21" customHeight="1" x14ac:dyDescent="0.2">
      <c r="A67" s="508" t="s">
        <v>2329</v>
      </c>
      <c r="B67" s="509"/>
      <c r="C67" s="510">
        <f>C15+C20+C25+C30+C35+C40</f>
        <v>0</v>
      </c>
      <c r="D67" s="510">
        <f t="shared" ref="D67:G67" si="1">D15+D20+D25+D30+D35+D40</f>
        <v>0</v>
      </c>
      <c r="E67" s="510">
        <f t="shared" si="1"/>
        <v>0</v>
      </c>
      <c r="F67" s="510">
        <f t="shared" si="1"/>
        <v>0</v>
      </c>
      <c r="G67" s="511">
        <f t="shared" si="1"/>
        <v>0</v>
      </c>
    </row>
    <row r="68" spans="1:7" ht="21" customHeight="1" x14ac:dyDescent="0.2">
      <c r="A68" s="508" t="s">
        <v>1962</v>
      </c>
      <c r="B68" s="509"/>
      <c r="C68" s="510">
        <f>C47</f>
        <v>0</v>
      </c>
      <c r="D68" s="510">
        <f t="shared" ref="D68:G68" si="2">D47</f>
        <v>0</v>
      </c>
      <c r="E68" s="510">
        <f t="shared" si="2"/>
        <v>0</v>
      </c>
      <c r="F68" s="510">
        <f t="shared" si="2"/>
        <v>0</v>
      </c>
      <c r="G68" s="511">
        <f t="shared" si="2"/>
        <v>0</v>
      </c>
    </row>
    <row r="69" spans="1:7" ht="27" customHeight="1" thickBot="1" x14ac:dyDescent="0.25">
      <c r="A69" s="620" t="s">
        <v>1963</v>
      </c>
      <c r="B69" s="621"/>
      <c r="C69" s="512">
        <f>SUM(C67:C68)</f>
        <v>0</v>
      </c>
      <c r="D69" s="512">
        <f t="shared" ref="D69:G69" si="3">SUM(D67:D68)</f>
        <v>0</v>
      </c>
      <c r="E69" s="512">
        <f t="shared" si="3"/>
        <v>0</v>
      </c>
      <c r="F69" s="512">
        <f t="shared" si="3"/>
        <v>0</v>
      </c>
      <c r="G69" s="513">
        <f t="shared" si="3"/>
        <v>0</v>
      </c>
    </row>
    <row r="71" spans="1:7" x14ac:dyDescent="0.2">
      <c r="A71" s="514" t="s">
        <v>2237</v>
      </c>
    </row>
  </sheetData>
  <sheetProtection password="C90B" sheet="1" objects="1" scenarios="1" formatCells="0" formatColumns="0" formatRows="0"/>
  <mergeCells count="29">
    <mergeCell ref="A62:B62"/>
    <mergeCell ref="A63:B63"/>
    <mergeCell ref="A64:B64"/>
    <mergeCell ref="A65:G65"/>
    <mergeCell ref="A69:B69"/>
    <mergeCell ref="A61:B61"/>
    <mergeCell ref="A50:B50"/>
    <mergeCell ref="A51:B51"/>
    <mergeCell ref="A52:B52"/>
    <mergeCell ref="A53:B53"/>
    <mergeCell ref="A54:B54"/>
    <mergeCell ref="A55:B55"/>
    <mergeCell ref="A56:B56"/>
    <mergeCell ref="A57:B57"/>
    <mergeCell ref="A58:B58"/>
    <mergeCell ref="A59:B59"/>
    <mergeCell ref="A60:B60"/>
    <mergeCell ref="A49:B49"/>
    <mergeCell ref="A11:G11"/>
    <mergeCell ref="A13:G13"/>
    <mergeCell ref="A15:A19"/>
    <mergeCell ref="A20:A24"/>
    <mergeCell ref="A25:A29"/>
    <mergeCell ref="A30:A34"/>
    <mergeCell ref="A35:A39"/>
    <mergeCell ref="A40:A44"/>
    <mergeCell ref="A45:G45"/>
    <mergeCell ref="A47:B47"/>
    <mergeCell ref="A48:B48"/>
  </mergeCells>
  <dataValidations disablePrompts="1" count="1">
    <dataValidation type="list" allowBlank="1" showInputMessage="1" showErrorMessage="1" sqref="A15:A44">
      <formula1>etorg</formula1>
    </dataValidation>
  </dataValidations>
  <pageMargins left="0.98425196850393704" right="0.59055118110236227" top="0.98425196850393704" bottom="0.78740157480314965" header="0.19685039370078741" footer="0.19685039370078741"/>
  <pageSetup paperSize="8" scale="72" orientation="portrait" r:id="rId1"/>
  <headerFooter>
    <oddHeader>&amp;R&amp;"Trebuchet MS,Italique"&amp;9Département d'évaluation de la recherche</oddHeader>
    <oddFooter>&amp;L&amp;"Trebuchet MS,Italique"&amp;8Vague B : campagne d'évaluation 2020-2021 - novembre 2019&amp;C&amp;"Trebuchet MS,Italique"&amp;8&amp;K000000Page &amp;P/&amp;N&amp;R&amp;"Trebuchet MS,Italique"&amp;8&amp;K000000&amp;F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38</vt:i4>
      </vt:variant>
    </vt:vector>
  </HeadingPairs>
  <TitlesOfParts>
    <vt:vector size="49" baseType="lpstr">
      <vt:lpstr>Nota bene</vt:lpstr>
      <vt:lpstr>1. Info. adm.</vt:lpstr>
      <vt:lpstr>2. Structuration de l'unité</vt:lpstr>
      <vt:lpstr>3.1 Liste des personnels</vt:lpstr>
      <vt:lpstr>3.2 Liste des doctorants</vt:lpstr>
      <vt:lpstr>3.3 Synth staff unit </vt:lpstr>
      <vt:lpstr>4. Research Prod &amp; Activ  </vt:lpstr>
      <vt:lpstr>5. Org &amp; Life of the unit </vt:lpstr>
      <vt:lpstr>6. Ressources fi</vt:lpstr>
      <vt:lpstr>MenusR</vt:lpstr>
      <vt:lpstr>UAI_Etab_Org</vt:lpstr>
      <vt:lpstr>c_noms</vt:lpstr>
      <vt:lpstr>d_noms</vt:lpstr>
      <vt:lpstr>MenusR!dis_bap</vt:lpstr>
      <vt:lpstr>UAI_Etab_Org!dis_bap</vt:lpstr>
      <vt:lpstr>dis_bap</vt:lpstr>
      <vt:lpstr>dom_aeres</vt:lpstr>
      <vt:lpstr>dom_appli</vt:lpstr>
      <vt:lpstr>Dom_discipl</vt:lpstr>
      <vt:lpstr>dom_scient_hceres</vt:lpstr>
      <vt:lpstr>etorg</vt:lpstr>
      <vt:lpstr>fin_doct</vt:lpstr>
      <vt:lpstr>'4. Research Prod &amp; Activ  '!fina_doct</vt:lpstr>
      <vt:lpstr>fina_doct</vt:lpstr>
      <vt:lpstr>MenusR!hf</vt:lpstr>
      <vt:lpstr>UAI_Etab_Org!hf</vt:lpstr>
      <vt:lpstr>hf</vt:lpstr>
      <vt:lpstr>'3.1 Liste des personnels'!Impression_des_titres</vt:lpstr>
      <vt:lpstr>'3.2 Liste des doctorants'!Impression_des_titres</vt:lpstr>
      <vt:lpstr>'4. Research Prod &amp; Activ  '!Impression_des_titres</vt:lpstr>
      <vt:lpstr>'5. Org &amp; Life of the unit '!Impression_des_titres</vt:lpstr>
      <vt:lpstr>'6. Ressources fi'!Impression_des_titres</vt:lpstr>
      <vt:lpstr>UAI_Etab_Org!Impression_des_titres</vt:lpstr>
      <vt:lpstr>Liste_organismes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Liste des doctorants'!Zone_d_impression</vt:lpstr>
      <vt:lpstr>'3.3 Synth staff unit '!Zone_d_impression</vt:lpstr>
      <vt:lpstr>'4. Research Prod &amp; Activ  '!Zone_d_impression</vt:lpstr>
      <vt:lpstr>'5. Org &amp; Life of the unit '!Zone_d_impression</vt:lpstr>
      <vt:lpstr>'6.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2019-04-29T12:44:35Z</cp:lastPrinted>
  <dcterms:created xsi:type="dcterms:W3CDTF">2001-10-24T20:23:58Z</dcterms:created>
  <dcterms:modified xsi:type="dcterms:W3CDTF">2019-11-19T11:18:40Z</dcterms:modified>
</cp:coreProperties>
</file>