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9.xml" ContentType="application/vnd.openxmlformats-officedocument.drawing+xml"/>
  <Override PartName="/xl/drawings/drawing3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3855" yWindow="0" windowWidth="46395" windowHeight="16440" tabRatio="690"/>
  </bookViews>
  <sheets>
    <sheet name="Nota bene" sheetId="35" r:id="rId1"/>
    <sheet name="1. Info. adm." sheetId="24" r:id="rId2"/>
    <sheet name="2 Equipes et thématiques" sheetId="12" r:id="rId3"/>
    <sheet name="3.1. Recap personnels" sheetId="26" r:id="rId4"/>
    <sheet name="3.2. Liste des personnels" sheetId="5" r:id="rId5"/>
    <sheet name="3.3. Liste des thèses" sheetId="37" r:id="rId6"/>
    <sheet name="4. Ressources fi" sheetId="21" r:id="rId7"/>
    <sheet name="MenusR" sheetId="29" r:id="rId8"/>
    <sheet name="UAI_Etab_Org" sheetId="38" r:id="rId9"/>
  </sheets>
  <definedNames>
    <definedName name="_xlnm._FilterDatabase" localSheetId="4" hidden="1">'3.2. Liste des personnels'!$A$13:$M$35</definedName>
    <definedName name="_xlnm._FilterDatabase" localSheetId="8" hidden="1">UAI_Etab_Org!$A$2:$L$399</definedName>
    <definedName name="cga">MenusR!$G$17:$G$93</definedName>
    <definedName name="cgd">MenusR!$B$5:$B$85</definedName>
    <definedName name="corps_grade">MenusR!$G$19:$G$90</definedName>
    <definedName name="DateSoutenance">'3.3. Liste des thèses'!$H$8:$H$28</definedName>
    <definedName name="dis_bap">MenusR!$J$5:$J$49</definedName>
    <definedName name="DocTh">'3.3. Liste des thèses'!$A$8:$N$28</definedName>
    <definedName name="dom_aeres">MenusR!$J$5:$J$41</definedName>
    <definedName name="dom_appli">MenusR!$J$52:$J$66</definedName>
    <definedName name="dom_erc">MenusR!#REF!</definedName>
    <definedName name="etab" localSheetId="8">UAI_Etab_Org!$B$3:$B$493</definedName>
    <definedName name="etorg">UAI_Etab_Org!$B$3:$B$493</definedName>
    <definedName name="fin_doct">MenusR!$B$88:$B$106</definedName>
    <definedName name="fina_doct">MenusR!$J$82+MenusR!$B$88:$B$106</definedName>
    <definedName name="H_F">#REF!</definedName>
    <definedName name="hf">MenusR!$G$13:$G$14</definedName>
    <definedName name="_xlnm.Print_Titles" localSheetId="4">'3.2. Liste des personnels'!$13:$13</definedName>
    <definedName name="_xlnm.Print_Titles" localSheetId="5">'3.3. Liste des thèses'!$8:$8</definedName>
    <definedName name="_xlnm.Print_Titles" localSheetId="8">UAI_Etab_Org!$2:$2</definedName>
    <definedName name="OLE_LINK2" localSheetId="1">'1. Info. adm.'!#REF!</definedName>
    <definedName name="sitpro">MenusR!$B$109:$B$126</definedName>
    <definedName name="sp">MenusR!$B$109:$B$121</definedName>
    <definedName name="type_pers">MenusR!$G$5:$G$10</definedName>
    <definedName name="_xlnm.Print_Area" localSheetId="1">'1. Info. adm.'!$A$1:$F$77</definedName>
    <definedName name="_xlnm.Print_Area" localSheetId="2">'2 Equipes et thématiques'!$A$1:$P$26</definedName>
    <definedName name="_xlnm.Print_Area" localSheetId="3">'3.1. Recap personnels'!$A$1:$H$35</definedName>
    <definedName name="_xlnm.Print_Area" localSheetId="4">'3.2. Liste des personnels'!$A$1:$P$52</definedName>
    <definedName name="_xlnm.Print_Area" localSheetId="5">'3.3. Liste des thèses'!$A$1:$N$42</definedName>
    <definedName name="_xlnm.Print_Area" localSheetId="6">'4. Ressources fi'!$A$4:$G$43</definedName>
    <definedName name="_xlnm.Print_Area" localSheetId="7">MenusR!$A$1:$J$70</definedName>
    <definedName name="_xlnm.Print_Area" localSheetId="8">UAI_Etab_Org!$A$1:$L$279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4" i="5" l="1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E30" i="37"/>
  <c r="E31" i="37"/>
  <c r="B38" i="21"/>
  <c r="G29" i="21"/>
  <c r="F29" i="21"/>
  <c r="F23" i="21"/>
  <c r="F38" i="21"/>
  <c r="F39" i="21"/>
  <c r="E29" i="21"/>
  <c r="D29" i="21"/>
  <c r="D23" i="21"/>
  <c r="D38" i="21"/>
  <c r="D39" i="21"/>
  <c r="B14" i="21"/>
  <c r="C14" i="21"/>
  <c r="D14" i="21"/>
  <c r="B23" i="21"/>
  <c r="B29" i="21"/>
  <c r="B39" i="21"/>
  <c r="C23" i="21"/>
  <c r="C29" i="21"/>
  <c r="C38" i="21"/>
  <c r="C39" i="21"/>
  <c r="B43" i="21"/>
  <c r="H11" i="26"/>
  <c r="H12" i="26"/>
  <c r="H13" i="26"/>
  <c r="H14" i="26"/>
  <c r="H15" i="26"/>
  <c r="H16" i="26"/>
  <c r="H17" i="26"/>
  <c r="H22" i="26"/>
  <c r="G18" i="26"/>
  <c r="F18" i="26"/>
  <c r="E18" i="26"/>
  <c r="C18" i="26"/>
  <c r="D18" i="26"/>
  <c r="B18" i="26"/>
  <c r="E14" i="21"/>
  <c r="F14" i="21"/>
  <c r="G14" i="21"/>
  <c r="E23" i="21"/>
  <c r="E38" i="21"/>
  <c r="E39" i="21"/>
  <c r="G23" i="21"/>
  <c r="G38" i="21"/>
  <c r="G39" i="21"/>
  <c r="E43" i="21"/>
  <c r="H18" i="26"/>
  <c r="H23" i="26"/>
</calcChain>
</file>

<file path=xl/sharedStrings.xml><?xml version="1.0" encoding="utf-8"?>
<sst xmlns="http://schemas.openxmlformats.org/spreadsheetml/2006/main" count="3662" uniqueCount="1977">
  <si>
    <t>9710585J</t>
  </si>
  <si>
    <t>0623957P</t>
  </si>
  <si>
    <t>0752744A</t>
  </si>
  <si>
    <t>0840685N</t>
  </si>
  <si>
    <t>Post-doctorant</t>
  </si>
  <si>
    <t>II.2 Appels à projets nationaux</t>
  </si>
  <si>
    <t>Professeur certifié</t>
  </si>
  <si>
    <t>0753655R</t>
  </si>
  <si>
    <t>Nom</t>
  </si>
  <si>
    <t>Prénom</t>
  </si>
  <si>
    <t>0811293R</t>
  </si>
  <si>
    <t>0301687W</t>
  </si>
  <si>
    <t>0133774G</t>
  </si>
  <si>
    <t>MCUPH2</t>
  </si>
  <si>
    <t>CCA</t>
  </si>
  <si>
    <t>Physicien adjoint</t>
  </si>
  <si>
    <t>Astronome adjoint</t>
  </si>
  <si>
    <t>MCUPHHC</t>
  </si>
  <si>
    <t>MCUPH1</t>
  </si>
  <si>
    <t>H</t>
  </si>
  <si>
    <t>F</t>
  </si>
  <si>
    <t>0772496V</t>
  </si>
  <si>
    <t>0920815L</t>
  </si>
  <si>
    <t>entreprise(s) :</t>
  </si>
  <si>
    <t>0350095N</t>
  </si>
  <si>
    <t>EHESP RENNES</t>
  </si>
  <si>
    <t>0311256X</t>
  </si>
  <si>
    <t>SVE1_LS1 Biologie moléculaire et structurale, biochimie</t>
  </si>
  <si>
    <t>SVE1_LS2 Génétique, génomique, bioinformatique</t>
  </si>
  <si>
    <t>SVE1_LS3 Biologie cellulaire, biologie du développement animal</t>
  </si>
  <si>
    <t>SVE1_LS4 Physiologie, physiopathologie, biologie systémique médicale</t>
  </si>
  <si>
    <t>SVE1_LS5 Neurobiologie</t>
  </si>
  <si>
    <t>SVE1_LS6 Immunologie, microbiologie, virologie, parasitologie</t>
  </si>
  <si>
    <t>SVE1_LS7 Epidémiologie, santé publique, recherche clinique, technologies biomédicales</t>
  </si>
  <si>
    <t>SVE2_LS3 Biologie cellulaire et biologie du développement végétal</t>
  </si>
  <si>
    <t>SVE2_LS8 Evolution, écologie, biologie des populations</t>
  </si>
  <si>
    <t>SVE2_LS9 Biotechnologies, sciences environnementales, biologie synthétique, agronomie</t>
  </si>
  <si>
    <t>établissement(s) d’enseignement supérieur et de recherche</t>
  </si>
  <si>
    <t>organisme :</t>
  </si>
  <si>
    <t xml:space="preserve">organisme(s) de recherche </t>
  </si>
  <si>
    <t>Montant</t>
  </si>
  <si>
    <t>Enseignant-chercheur contractuel (dont contrats LRU)</t>
  </si>
  <si>
    <t>Prestations d'expertise</t>
  </si>
  <si>
    <t>0811200P</t>
  </si>
  <si>
    <t>Programmes internationaux</t>
  </si>
  <si>
    <t>…………………….</t>
  </si>
  <si>
    <t>………</t>
  </si>
  <si>
    <t>Etablissement ou organisme hébergeant l'équipe interne</t>
  </si>
  <si>
    <t>0290125D</t>
  </si>
  <si>
    <t>0311381H</t>
  </si>
  <si>
    <t>INP TOULOUSE</t>
  </si>
  <si>
    <t>0753742K</t>
  </si>
  <si>
    <t>0290119X</t>
  </si>
  <si>
    <t>0570140T</t>
  </si>
  <si>
    <t>ENI METZ</t>
  </si>
  <si>
    <t>0420093Y</t>
  </si>
  <si>
    <t>0940607Z</t>
  </si>
  <si>
    <t>0753364Z</t>
  </si>
  <si>
    <t>0760164R</t>
  </si>
  <si>
    <t>0352692L</t>
  </si>
  <si>
    <t>0762687H</t>
  </si>
  <si>
    <t>0840612J</t>
  </si>
  <si>
    <t>0130232G</t>
  </si>
  <si>
    <t>0132557J</t>
  </si>
  <si>
    <t>0133231S</t>
  </si>
  <si>
    <t>0801367B</t>
  </si>
  <si>
    <t>Autres personnels (personnels n'ayant pas d'obligation statutaire de recherche)</t>
  </si>
  <si>
    <t>EC_tit</t>
  </si>
  <si>
    <t>Ch_tit</t>
  </si>
  <si>
    <t>AP_tit</t>
  </si>
  <si>
    <t>EC_aut</t>
  </si>
  <si>
    <t>Ch_aut</t>
  </si>
  <si>
    <t>AP_aut</t>
  </si>
  <si>
    <t>Chercheurs et assimilés (personnels ayant une obligation statutaire de recherche)</t>
  </si>
  <si>
    <t xml:space="preserve">     Exemples : Un EC travaillant dans une seule équipe interne = 0,5. Un EC travaillant dans deux équipes internes à égalité de temps = 0,25 dans chacune d'entre elles.</t>
  </si>
  <si>
    <t>H/F</t>
  </si>
  <si>
    <t>0751877H</t>
  </si>
  <si>
    <t>IEP LYON</t>
  </si>
  <si>
    <t>0753431X</t>
  </si>
  <si>
    <t>0352317D</t>
  </si>
  <si>
    <t>IEP RENNES</t>
  </si>
  <si>
    <t>0310133B</t>
  </si>
  <si>
    <t>IEP TOULOUSE</t>
  </si>
  <si>
    <t>0631833A</t>
  </si>
  <si>
    <t>0753488J</t>
  </si>
  <si>
    <t>0381912X</t>
  </si>
  <si>
    <t>SHS2_1 Droit</t>
  </si>
  <si>
    <t>corps</t>
  </si>
  <si>
    <t>Cas d'une unité sans équipes internes : inscrire ci-contre les thématiques de recherche de l'unité.</t>
  </si>
  <si>
    <r>
      <t xml:space="preserve">Thématiques de recherche de l'unité
</t>
    </r>
    <r>
      <rPr>
        <i/>
        <sz val="8"/>
        <rFont val="Arial"/>
        <family val="2"/>
      </rPr>
      <t>(Ajouter des colonnes si nécessaire)</t>
    </r>
  </si>
  <si>
    <t>SHS4_1 Linguistique</t>
  </si>
  <si>
    <t>ST2 Physique</t>
  </si>
  <si>
    <t>ST4 Chimie</t>
  </si>
  <si>
    <t>ITRF-ITA</t>
  </si>
  <si>
    <t>SHS1_1 Economie</t>
  </si>
  <si>
    <t>SHS1_2 Finance, management</t>
  </si>
  <si>
    <t>Insérer les lignes supplémentaires juste au dessus de la ligne jaune, ne pas laisser de ligne non remplie</t>
  </si>
  <si>
    <t/>
  </si>
  <si>
    <t>0490072M</t>
  </si>
  <si>
    <t>0763400H</t>
  </si>
  <si>
    <t>ESITPA ROUEN</t>
  </si>
  <si>
    <t>0600071B</t>
  </si>
  <si>
    <t>0590343C</t>
  </si>
  <si>
    <t>ISA LILLE</t>
  </si>
  <si>
    <t>0340133K</t>
  </si>
  <si>
    <t>IAM MONTPELLIER</t>
  </si>
  <si>
    <t>0130236L</t>
  </si>
  <si>
    <t>0751875F</t>
  </si>
  <si>
    <t>0670186N</t>
  </si>
  <si>
    <t>0690193K</t>
  </si>
  <si>
    <t>ENSI CAEN</t>
  </si>
  <si>
    <t>0951214D</t>
  </si>
  <si>
    <t>INSA STRASBOURG</t>
  </si>
  <si>
    <t>0590344D</t>
  </si>
  <si>
    <t>0753455Y</t>
  </si>
  <si>
    <t>0640251A</t>
  </si>
  <si>
    <t>0101060Y</t>
  </si>
  <si>
    <t>0900424X</t>
  </si>
  <si>
    <t>0593279U</t>
  </si>
  <si>
    <t>U LA ROCHELLE</t>
  </si>
  <si>
    <t>U LE HAVRE</t>
  </si>
  <si>
    <t>U LE MANS</t>
  </si>
  <si>
    <t>U LIMOGES</t>
  </si>
  <si>
    <t xml:space="preserve">Programmes Européens hors ERC </t>
  </si>
  <si>
    <t>Contrats de recherche industriels</t>
  </si>
  <si>
    <t>4. Ressources fi</t>
  </si>
  <si>
    <t>Chercheurs des EPIC et autres organismes, fondations ou entreprises privées</t>
  </si>
  <si>
    <t>0753547Y</t>
  </si>
  <si>
    <t>0912255G</t>
  </si>
  <si>
    <t>0590311T</t>
  </si>
  <si>
    <t>0340112M</t>
  </si>
  <si>
    <t>0350077U</t>
  </si>
  <si>
    <t>Nombre d'articles
(6)</t>
  </si>
  <si>
    <t>Nombre de communications
(7)</t>
  </si>
  <si>
    <t>N° de l'équipe interne de rattachement, le cas échéant
(8)</t>
  </si>
  <si>
    <t>(8) Inscrire le numéro correspondant au numéro de l'équipe de la feuille « 2. Equipes et thématiques ».</t>
  </si>
  <si>
    <t>Appels à projet ANR</t>
  </si>
  <si>
    <t>ENS CACHAN</t>
  </si>
  <si>
    <t>0870862P</t>
  </si>
  <si>
    <t>0753375L</t>
  </si>
  <si>
    <t>Collectivités territoriales</t>
  </si>
  <si>
    <t xml:space="preserve">Total </t>
  </si>
  <si>
    <t>0352756F</t>
  </si>
  <si>
    <t>0631987T</t>
  </si>
  <si>
    <t>0383412C</t>
  </si>
  <si>
    <t>0596870X</t>
  </si>
  <si>
    <t>0861420B</t>
  </si>
  <si>
    <t>0694094A</t>
  </si>
  <si>
    <t>0342255S</t>
  </si>
  <si>
    <t>0442665H</t>
  </si>
  <si>
    <t>0772710C</t>
  </si>
  <si>
    <t>0755282J</t>
  </si>
  <si>
    <t>0755581J</t>
  </si>
  <si>
    <t>0755574B</t>
  </si>
  <si>
    <t>0755575C</t>
  </si>
  <si>
    <t>0312758E</t>
  </si>
  <si>
    <t>Chef de clinique assistant</t>
  </si>
  <si>
    <t>SHS2_2 Science politique</t>
  </si>
  <si>
    <t>SHS2_3 Anthropologie et ethnologie</t>
  </si>
  <si>
    <t>SHS2_5 Sciences de l’information et de la communication</t>
  </si>
  <si>
    <t>SHS3_1 Géographie</t>
  </si>
  <si>
    <t>SHS3_2 Aménagement et urbanisme</t>
  </si>
  <si>
    <t>SHS3_3 Architecture</t>
  </si>
  <si>
    <t>SHS4_2 Psychologie</t>
  </si>
  <si>
    <t>SHS4_3 Sciences de l'éducation</t>
  </si>
  <si>
    <t>SHS4_4 Sciences et techniques des activités physiques et sportives</t>
  </si>
  <si>
    <t>SHS5_3 Arts</t>
  </si>
  <si>
    <t>SHS5_4 Philosophie, sciences des religions, théologie</t>
  </si>
  <si>
    <t>SHS6_1 Histoire</t>
  </si>
  <si>
    <t>SHS6_2 Histoire de l'art</t>
  </si>
  <si>
    <t>SHS6_3 Archéologie</t>
  </si>
  <si>
    <t>ST1 Mathématiques</t>
  </si>
  <si>
    <t>0754540C</t>
  </si>
  <si>
    <t>0331877L</t>
  </si>
  <si>
    <t>Investissement
(1)</t>
  </si>
  <si>
    <t>0741444T</t>
  </si>
  <si>
    <t>0690185B</t>
  </si>
  <si>
    <t>0420092X</t>
  </si>
  <si>
    <t>0310144N</t>
  </si>
  <si>
    <t>0180048E</t>
  </si>
  <si>
    <t>0450932U</t>
  </si>
  <si>
    <t>0251272X</t>
  </si>
  <si>
    <t>0210092L</t>
  </si>
  <si>
    <t>0630105X</t>
  </si>
  <si>
    <t>0440106B</t>
  </si>
  <si>
    <t>ESBA NANTES</t>
  </si>
  <si>
    <t>Intitulé</t>
  </si>
  <si>
    <t>0753291V</t>
  </si>
  <si>
    <t>ENSA PARIS-BELLEVILLE</t>
  </si>
  <si>
    <t>ENSA BRETAGNE</t>
  </si>
  <si>
    <t>ENSA GRENOBLE</t>
  </si>
  <si>
    <t>ENSAP LILLE</t>
  </si>
  <si>
    <t>ENSA LYON</t>
  </si>
  <si>
    <t>ENSA MARSEILLE</t>
  </si>
  <si>
    <t>ENSA MONTPELLIER</t>
  </si>
  <si>
    <t>ENSA NANCY</t>
  </si>
  <si>
    <t>ENSA NANTES</t>
  </si>
  <si>
    <t>ENSA NORMANDIE</t>
  </si>
  <si>
    <t>ENSA PARIS-MALAQUAIS</t>
  </si>
  <si>
    <t>ENSAP BORDEAUX</t>
  </si>
  <si>
    <t>ENSA ST-ETIENNE</t>
  </si>
  <si>
    <t>ENSA STRASBOURG</t>
  </si>
  <si>
    <t>ENSA TOULOUSE</t>
  </si>
  <si>
    <t>ENSA PARIS-VAL-DE-SEINE</t>
  </si>
  <si>
    <t>ENSA VERSAILLES</t>
  </si>
  <si>
    <t>ENSA PARIS-LA-VILLETTE</t>
  </si>
  <si>
    <t>ENAC TOULOUSE</t>
  </si>
  <si>
    <t>U BREST</t>
  </si>
  <si>
    <t>0870683V</t>
  </si>
  <si>
    <t>0572347S</t>
  </si>
  <si>
    <t>intitulé en anglais :</t>
  </si>
  <si>
    <t>Localisation et établissement :</t>
  </si>
  <si>
    <t>Numéro, voie :</t>
  </si>
  <si>
    <t>Téléphone :</t>
  </si>
  <si>
    <t>Boîte postale :</t>
  </si>
  <si>
    <t>Adresse électronique :</t>
  </si>
  <si>
    <t>Code Postal et ville :</t>
  </si>
  <si>
    <t xml:space="preserve">Si nécessaire, insérer des lignes au dessus </t>
  </si>
  <si>
    <t>de la ligne SC et compléter les N° : E6, E7…</t>
  </si>
  <si>
    <t>Année de naissance
(XXXX)</t>
  </si>
  <si>
    <t>0753465J</t>
  </si>
  <si>
    <t>AGROPARISTECH</t>
  </si>
  <si>
    <t>0596852C</t>
  </si>
  <si>
    <t>INST PASTEUR LILLE</t>
  </si>
  <si>
    <t>0755366A</t>
  </si>
  <si>
    <t>0753172R</t>
  </si>
  <si>
    <t>IHES</t>
  </si>
  <si>
    <t>CERFACS</t>
  </si>
  <si>
    <t>IGN</t>
  </si>
  <si>
    <t>ANR</t>
  </si>
  <si>
    <t>ANDRA</t>
  </si>
  <si>
    <t>SOLEIL</t>
  </si>
  <si>
    <t>0942226J</t>
  </si>
  <si>
    <t>CSTB</t>
  </si>
  <si>
    <t>0755502Y</t>
  </si>
  <si>
    <t>Fonctionnement
(1)</t>
  </si>
  <si>
    <t>Masse salariale (2)</t>
  </si>
  <si>
    <r>
      <t xml:space="preserve">(2) Pour les établissements d'enseignement supérieur et les EPST indiquer la masse salariale globale </t>
    </r>
    <r>
      <rPr>
        <u/>
        <sz val="10"/>
        <rFont val="Arial"/>
        <family val="2"/>
      </rPr>
      <t>approximative</t>
    </r>
    <r>
      <rPr>
        <sz val="10"/>
        <rFont val="Arial"/>
      </rPr>
      <t xml:space="preserve"> des personnels affectés à l'unité.</t>
    </r>
  </si>
  <si>
    <t>Masse salariale (3)</t>
  </si>
  <si>
    <t>(3) Indiquer les crédits obtenus sur financements externes permettant de rémunérer des personnels.</t>
  </si>
  <si>
    <t>II. Crédits sur programmes, sur contrats ou opérations particulières</t>
  </si>
  <si>
    <t>0830766G</t>
  </si>
  <si>
    <t>0311382J</t>
  </si>
  <si>
    <t>0311383K</t>
  </si>
  <si>
    <t>0311384L</t>
  </si>
  <si>
    <t>INSA RENNES</t>
  </si>
  <si>
    <t>0760165S</t>
  </si>
  <si>
    <t>INSA ROUEN</t>
  </si>
  <si>
    <t>0310152X</t>
  </si>
  <si>
    <t>INSA TOULOUSE</t>
  </si>
  <si>
    <t>0911781S</t>
  </si>
  <si>
    <t>0753428U</t>
  </si>
  <si>
    <t>0930603A</t>
  </si>
  <si>
    <t>0922644Z</t>
  </si>
  <si>
    <t>0753639Y</t>
  </si>
  <si>
    <t>CNRS</t>
  </si>
  <si>
    <t>0755360U</t>
  </si>
  <si>
    <t>INED</t>
  </si>
  <si>
    <t>0755361V</t>
  </si>
  <si>
    <t>INRA</t>
  </si>
  <si>
    <t>0780491K</t>
  </si>
  <si>
    <t>INRIA</t>
  </si>
  <si>
    <t>0755364Y</t>
  </si>
  <si>
    <t>INSERM</t>
  </si>
  <si>
    <t>0133973Y</t>
  </si>
  <si>
    <t>IRD</t>
  </si>
  <si>
    <t>0755363X</t>
  </si>
  <si>
    <t>BRGM</t>
  </si>
  <si>
    <t>#</t>
  </si>
  <si>
    <t>0752559Z</t>
  </si>
  <si>
    <t>INSEP</t>
  </si>
  <si>
    <t>0720916E</t>
  </si>
  <si>
    <t>0593559Y</t>
  </si>
  <si>
    <t>0593560Z</t>
  </si>
  <si>
    <t>0593561A</t>
  </si>
  <si>
    <t>0870669E</t>
  </si>
  <si>
    <t>0595964M</t>
  </si>
  <si>
    <t>0691774D</t>
  </si>
  <si>
    <t>0691775E</t>
  </si>
  <si>
    <t>0692437Z</t>
  </si>
  <si>
    <t>0341087X</t>
  </si>
  <si>
    <t>0341088Y</t>
  </si>
  <si>
    <t>0540135D</t>
  </si>
  <si>
    <t>0440104Z</t>
  </si>
  <si>
    <t>IEP GRENOBLE</t>
  </si>
  <si>
    <t>(sauf exception, le dossier est déposé par l'hébergeur de l'unité de recherche)</t>
  </si>
  <si>
    <t>Enseignants du secondaire détachés dans le supérieur</t>
  </si>
  <si>
    <t>Corps_grades</t>
  </si>
  <si>
    <t>type_emploi</t>
  </si>
  <si>
    <t>PR_AutMin</t>
  </si>
  <si>
    <t>Phys_adj</t>
  </si>
  <si>
    <t>Astro_adj</t>
  </si>
  <si>
    <t>MC_AutMin</t>
  </si>
  <si>
    <t>0730858L</t>
  </si>
  <si>
    <t>0631262E</t>
  </si>
  <si>
    <t>0631525R</t>
  </si>
  <si>
    <t>0753471R</t>
  </si>
  <si>
    <t>II.1 Appels à projets internationaux</t>
  </si>
  <si>
    <t>III. Budget consolidé</t>
  </si>
  <si>
    <t>0410981U</t>
  </si>
  <si>
    <t>PH</t>
  </si>
  <si>
    <t>Praticien hospitalier</t>
  </si>
  <si>
    <t>CJC</t>
  </si>
  <si>
    <t>Contrat jeune chercheur INSERM (CDD 3 / 5 ans, Avenir)</t>
  </si>
  <si>
    <t>Chercheur contractuel</t>
  </si>
  <si>
    <t>ATOS</t>
  </si>
  <si>
    <t>Grants ERC</t>
  </si>
  <si>
    <t>ENSNP BLOIS</t>
  </si>
  <si>
    <t>U AIX-MARSEILLE</t>
  </si>
  <si>
    <t>U AMIENS</t>
  </si>
  <si>
    <t>U ANGERS</t>
  </si>
  <si>
    <t>U ANTILLES-GUYANE</t>
  </si>
  <si>
    <t>U ARTOIS</t>
  </si>
  <si>
    <t>U AVIGNON</t>
  </si>
  <si>
    <t>Nota bene</t>
  </si>
  <si>
    <t>MenusR</t>
  </si>
  <si>
    <t>UAI_Etab_Org</t>
  </si>
  <si>
    <t>SHS2_4 Sociologie, démographie</t>
  </si>
  <si>
    <t>SHS5_2 Littératures et langues étrangères, civilisations, cultures et langues régionales</t>
  </si>
  <si>
    <t>(6) Nombre d'articles publiés dans des revues à comité de lecture.</t>
  </si>
  <si>
    <t>(7) Nombre de communications orales ou affiches, suivies de publications dans des actes.</t>
  </si>
  <si>
    <t>1340004B</t>
  </si>
  <si>
    <t>1260001S</t>
  </si>
  <si>
    <t>0751794T</t>
  </si>
  <si>
    <t>1270009V</t>
  </si>
  <si>
    <t>3010001R</t>
  </si>
  <si>
    <t>IFAO LE CAIRE</t>
  </si>
  <si>
    <t>EFE</t>
  </si>
  <si>
    <t>PR1</t>
  </si>
  <si>
    <t>PR2</t>
  </si>
  <si>
    <t>DR1</t>
  </si>
  <si>
    <t>DR2</t>
  </si>
  <si>
    <t>CR1</t>
  </si>
  <si>
    <t>CR2</t>
  </si>
  <si>
    <t>POST-DOC</t>
  </si>
  <si>
    <t>CT</t>
  </si>
  <si>
    <t>CT.A</t>
  </si>
  <si>
    <t>CT.B</t>
  </si>
  <si>
    <t>CT.C</t>
  </si>
  <si>
    <t>établissement d'enseignement supérieur d'affectation ou organisme d'appartenance</t>
  </si>
  <si>
    <t>préciser l'établissement ou organisme responsable du dépôt du dossier :</t>
  </si>
  <si>
    <t>préciser le cas échéant le délégataire unique de gestion : ………….</t>
  </si>
  <si>
    <t xml:space="preserve">   …</t>
  </si>
  <si>
    <t>Ecoles françaises à l'étranger</t>
  </si>
  <si>
    <t>…………</t>
  </si>
  <si>
    <t>0753496T</t>
  </si>
  <si>
    <t>0450855K</t>
  </si>
  <si>
    <t>0910725U</t>
  </si>
  <si>
    <t>0751717J</t>
  </si>
  <si>
    <t>0921204J</t>
  </si>
  <si>
    <t>0782019W</t>
  </si>
  <si>
    <t>0940608A</t>
  </si>
  <si>
    <t>0291811L</t>
  </si>
  <si>
    <t>0670190T</t>
  </si>
  <si>
    <t>0590338X</t>
  </si>
  <si>
    <t>0595876S</t>
  </si>
  <si>
    <t>intitulé en français :</t>
  </si>
  <si>
    <t>Tout dossier déposé doit être préalablement validé par l'ensemble des tutelles de l'unité.</t>
  </si>
  <si>
    <t>PREX</t>
  </si>
  <si>
    <t>Enseignants-chercheurs et assimilés (personnels ayant une obligation statutaire d'enseignement et de recherche)</t>
  </si>
  <si>
    <t>ECC</t>
  </si>
  <si>
    <t>Conservateurs</t>
  </si>
  <si>
    <t>Conservateur des bibliothèques</t>
  </si>
  <si>
    <t>CPAT</t>
  </si>
  <si>
    <t>Conservateur du patrimoine</t>
  </si>
  <si>
    <t>Visiteur</t>
  </si>
  <si>
    <t>0590350K</t>
  </si>
  <si>
    <t>EDHEC LILLE</t>
  </si>
  <si>
    <t>0590346F</t>
  </si>
  <si>
    <t>ISAE TOULOUSE</t>
  </si>
  <si>
    <t>0290124C</t>
  </si>
  <si>
    <t>0560068V</t>
  </si>
  <si>
    <t>0860054S</t>
  </si>
  <si>
    <t>0510070Z</t>
  </si>
  <si>
    <t>0350063D</t>
  </si>
  <si>
    <t>9740049K</t>
  </si>
  <si>
    <t>0760150A</t>
  </si>
  <si>
    <t>0670134G</t>
  </si>
  <si>
    <t>0310094J</t>
  </si>
  <si>
    <t>0780503Y</t>
  </si>
  <si>
    <t>Rectorats</t>
  </si>
  <si>
    <t>Corps-grade
(1)</t>
  </si>
  <si>
    <t xml:space="preserve">ITA-BIATSS
autres personnels cadre 
et non cadre EPIC... </t>
  </si>
  <si>
    <t>Programmes Investisements d'Avenir</t>
  </si>
  <si>
    <t>Appels à projets des ministères hors MESR</t>
  </si>
  <si>
    <t>0171435T</t>
  </si>
  <si>
    <t>0753607N</t>
  </si>
  <si>
    <t>ESTP PARIS</t>
  </si>
  <si>
    <t>0750043P</t>
  </si>
  <si>
    <t>EIVP PARIS</t>
  </si>
  <si>
    <t>Intitulé complet de l’unité de recherche </t>
  </si>
  <si>
    <t>Responsable </t>
  </si>
  <si>
    <t>Menus pour le remplissage des tableaux d'effectifs (merci de respecter les nomenclatures)</t>
  </si>
  <si>
    <t>ADAENES</t>
  </si>
  <si>
    <t>SAENES</t>
  </si>
  <si>
    <t>Label(s) et n° </t>
  </si>
  <si>
    <t>Établissement(s) et organisme(s)de rattachement de l’unité (tutelles)</t>
  </si>
  <si>
    <t>établissement :</t>
  </si>
  <si>
    <t>institut, département, commission de rattachement : …………………..</t>
  </si>
  <si>
    <t>Autres partenaires de l'unité (hors tutelles)</t>
  </si>
  <si>
    <t>Classement thématique de l'unité</t>
  </si>
  <si>
    <t>domaine disciplinaire principal</t>
  </si>
  <si>
    <t>domaine disciplinaire secondaire 1</t>
  </si>
  <si>
    <t>domaine disciplinaire secondaire 2</t>
  </si>
  <si>
    <t>domaine applicatif secondaire 1</t>
  </si>
  <si>
    <t>domaine applicatif secondaire 2</t>
  </si>
  <si>
    <t>domaine applicatif secondaire 3 …</t>
  </si>
  <si>
    <t>domaine disciplinaire secondaire 3 …</t>
  </si>
  <si>
    <t>(sélectionner le domaine souhaité dans les menus déroulants situés sous les intitulés)</t>
  </si>
  <si>
    <r>
      <t>libres (</t>
    </r>
    <r>
      <rPr>
        <i/>
        <sz val="10"/>
        <rFont val="Arial"/>
        <family val="2"/>
      </rPr>
      <t>5 maximum</t>
    </r>
    <r>
      <rPr>
        <sz val="10"/>
        <rFont val="Arial"/>
      </rPr>
      <t>) :</t>
    </r>
  </si>
  <si>
    <t xml:space="preserve">Coordonnées de l'unité </t>
  </si>
  <si>
    <t>Date et signature du responsable de l’unité </t>
  </si>
  <si>
    <t>Cas d'une unité comprenant des équipes internes : remplir la partie ci-dessous.</t>
  </si>
  <si>
    <r>
      <t xml:space="preserve">Ne remplir ces colonnes que dans le cas d'une </t>
    </r>
    <r>
      <rPr>
        <b/>
        <sz val="10"/>
        <rFont val="Arial"/>
        <family val="2"/>
      </rPr>
      <t>unité ou d'équipes pluri disciplinaires</t>
    </r>
    <r>
      <rPr>
        <sz val="10"/>
        <rFont val="Arial"/>
      </rPr>
      <t>.
Ajouter des colonnes si nécessaire</t>
    </r>
  </si>
  <si>
    <t>Discipline principale
(3)</t>
  </si>
  <si>
    <t>Discipline secondaire 1
(3)</t>
  </si>
  <si>
    <t>Discipline secondaire 2
(3)</t>
  </si>
  <si>
    <t>Discipline secondaire 3
(3)</t>
  </si>
  <si>
    <t>(3) Sélectionner la discipline dans le menu déroulant.</t>
  </si>
  <si>
    <t>* Ajouter des colonnes si nécessaire</t>
  </si>
  <si>
    <t>Professeurs du secondaire 
détachés dans le supérieur</t>
  </si>
  <si>
    <t>Chargés de recherche  
et assimilés</t>
  </si>
  <si>
    <t>Directeurs de recherche  
et assimilés</t>
  </si>
  <si>
    <t>Maîtres de conférences  
et assimilés</t>
  </si>
  <si>
    <t>Professeurs 
et assimilés</t>
  </si>
  <si>
    <t>Directeur d'études EHESS</t>
  </si>
  <si>
    <t>Nombre total de doctorants</t>
  </si>
  <si>
    <t>dont doctorants bénéficiant d'un contrat spécifique au doctorat</t>
  </si>
  <si>
    <r>
      <t xml:space="preserve">Renseigner ce tableau en indiquant le nombre de </t>
    </r>
    <r>
      <rPr>
        <b/>
        <sz val="12"/>
        <rFont val="CG Omega (W1)"/>
      </rPr>
      <t xml:space="preserve">personnes physiques </t>
    </r>
    <r>
      <rPr>
        <sz val="12"/>
        <rFont val="CG Omega (W1)"/>
      </rPr>
      <t>correspondant</t>
    </r>
  </si>
  <si>
    <t>à classer par ordre alphabétique</t>
  </si>
  <si>
    <t>A - Science du vivant (SV)</t>
  </si>
  <si>
    <t>B - Sciences chimiques Sciences des matériaux (SCSM)</t>
  </si>
  <si>
    <t>C - Sciences de l'ingenieur et instrumentation scientifique (SIIS)</t>
  </si>
  <si>
    <t>D - Sciences Humaines et Sociales (SHS)</t>
  </si>
  <si>
    <t>E - Informatique, Statistique et Calcul Scientifique (ICS)</t>
  </si>
  <si>
    <t>F - Information, Documentation, Culture, Communication, Edition, TICE (IDCCET)</t>
  </si>
  <si>
    <t>G - Patrimoine, logistique, prévention et restauration (PLPR)</t>
  </si>
  <si>
    <t>J - Gestion et pilotage (GP)</t>
  </si>
  <si>
    <t>BAP</t>
  </si>
  <si>
    <t xml:space="preserve">     NB : Certaines entités listées peuvent ne pas avoir de code UAI. La case restera vide.</t>
  </si>
  <si>
    <t xml:space="preserve">     Pour les émérites, indiquer le dernier établissement ou organisme employeur.</t>
  </si>
  <si>
    <t xml:space="preserve">     Si l'établissement ou l'organisme n'est pas présent dans la liste ou la feuille UAI_Etab_Org, indiquer le nom en clair.</t>
  </si>
  <si>
    <t>0753469N</t>
  </si>
  <si>
    <t>0693735K</t>
  </si>
  <si>
    <t>0330211A</t>
  </si>
  <si>
    <t>0261251U</t>
  </si>
  <si>
    <t>EGC VALENCE</t>
  </si>
  <si>
    <t>0690197P</t>
  </si>
  <si>
    <t>0310156B</t>
  </si>
  <si>
    <t>0630109B</t>
  </si>
  <si>
    <t>0440112H</t>
  </si>
  <si>
    <t>0490076S</t>
  </si>
  <si>
    <t>ESSCA ANGERS</t>
  </si>
  <si>
    <t>0860081W</t>
  </si>
  <si>
    <t>9830642F</t>
  </si>
  <si>
    <t>EGC NOUMEA</t>
  </si>
  <si>
    <t>Chargé de recherche EPST</t>
  </si>
  <si>
    <t>0690192J</t>
  </si>
  <si>
    <t>INSA LYON</t>
  </si>
  <si>
    <t>0350097R</t>
  </si>
  <si>
    <t>autre statut</t>
  </si>
  <si>
    <t>0753480A</t>
  </si>
  <si>
    <t>7200664J</t>
  </si>
  <si>
    <t>0211237F</t>
  </si>
  <si>
    <t>U BESANCON</t>
  </si>
  <si>
    <t>U BORDEAUX 3</t>
  </si>
  <si>
    <t>U BRETAGNE-SUD</t>
  </si>
  <si>
    <t>U CAEN</t>
  </si>
  <si>
    <t>U CHAMBERY</t>
  </si>
  <si>
    <t>U CORSE</t>
  </si>
  <si>
    <t>U DIJON</t>
  </si>
  <si>
    <t>U EVRY</t>
  </si>
  <si>
    <t>U GRENOBLE 1</t>
  </si>
  <si>
    <t>U GRENOBLE 2</t>
  </si>
  <si>
    <t>U GRENOBLE 3</t>
  </si>
  <si>
    <t>U LA REUNION</t>
  </si>
  <si>
    <t>* Ajuster le nombre de lignes à la structure de l'unité</t>
  </si>
  <si>
    <t>AGRICULTURE</t>
  </si>
  <si>
    <t>CULTURE</t>
  </si>
  <si>
    <t>Ministère de la Culture et de la Communication</t>
  </si>
  <si>
    <t>JUSTICE</t>
  </si>
  <si>
    <t>U LYON 1</t>
  </si>
  <si>
    <t>U LYON 2</t>
  </si>
  <si>
    <t>U LYON 3</t>
  </si>
  <si>
    <t>U MONTPELLIER 1</t>
  </si>
  <si>
    <t>U MONTPELLIER 2</t>
  </si>
  <si>
    <t>U MULHOUSE</t>
  </si>
  <si>
    <t>0542493S</t>
  </si>
  <si>
    <t>U NANTES</t>
  </si>
  <si>
    <t>Attaché hospitalier universitaire</t>
  </si>
  <si>
    <t>PREM</t>
  </si>
  <si>
    <t>Professeur émérite</t>
  </si>
  <si>
    <t>PAST</t>
  </si>
  <si>
    <t>PRAG</t>
  </si>
  <si>
    <t>Professeur agrégé</t>
  </si>
  <si>
    <t>organisme(s) de recherche :</t>
  </si>
  <si>
    <t>M./Mme</t>
  </si>
  <si>
    <t>0911568K</t>
  </si>
  <si>
    <t>0921225G</t>
  </si>
  <si>
    <t>0753478Y</t>
  </si>
  <si>
    <t>0753510H</t>
  </si>
  <si>
    <t>0590349J</t>
  </si>
  <si>
    <t>0690187D</t>
  </si>
  <si>
    <t>0333232J</t>
  </si>
  <si>
    <t>0330199M</t>
  </si>
  <si>
    <t>0380141X</t>
  </si>
  <si>
    <t>0694123G</t>
  </si>
  <si>
    <t>0690184A</t>
  </si>
  <si>
    <t>0421614B</t>
  </si>
  <si>
    <t>0340132J</t>
  </si>
  <si>
    <t>0342222F</t>
  </si>
  <si>
    <t>MONTPELLIER SUPAGRO</t>
  </si>
  <si>
    <t>0310150V</t>
  </si>
  <si>
    <t>0212198A</t>
  </si>
  <si>
    <t>AGROSUP DIJON</t>
  </si>
  <si>
    <t>0442674T</t>
  </si>
  <si>
    <t>0673021V</t>
  </si>
  <si>
    <t>0590337W</t>
  </si>
  <si>
    <t>0755222U</t>
  </si>
  <si>
    <t>0350089G</t>
  </si>
  <si>
    <t>0772517T</t>
  </si>
  <si>
    <t>0912266U</t>
  </si>
  <si>
    <t>ENSIIE EVRY</t>
  </si>
  <si>
    <t>0753533H</t>
  </si>
  <si>
    <t>0602099F</t>
  </si>
  <si>
    <t>0922605G</t>
  </si>
  <si>
    <t>INSHEA</t>
  </si>
  <si>
    <t>0251215K</t>
  </si>
  <si>
    <t>0671451N</t>
  </si>
  <si>
    <t>0331766R</t>
  </si>
  <si>
    <t>0290346U</t>
  </si>
  <si>
    <t>0561718N</t>
  </si>
  <si>
    <t>0141408E</t>
  </si>
  <si>
    <t>0951793H</t>
  </si>
  <si>
    <t>0753495S</t>
  </si>
  <si>
    <t>0631287G</t>
  </si>
  <si>
    <t>0692353H</t>
  </si>
  <si>
    <t>ISARA LYON</t>
  </si>
  <si>
    <t>BIO-RAD FRANCE HOLDING</t>
  </si>
  <si>
    <t>0333178A</t>
  </si>
  <si>
    <t>0212207K</t>
  </si>
  <si>
    <t>0371692N</t>
  </si>
  <si>
    <t>SC</t>
  </si>
  <si>
    <t>Professeurs des universités-Praticiens hospitaliers</t>
  </si>
  <si>
    <t>PUPH1</t>
  </si>
  <si>
    <t>PUPH2</t>
  </si>
  <si>
    <t>N°</t>
  </si>
  <si>
    <t>E1</t>
  </si>
  <si>
    <t>E2</t>
  </si>
  <si>
    <t>E3</t>
  </si>
  <si>
    <t>E4</t>
  </si>
  <si>
    <t>E5</t>
  </si>
  <si>
    <t>Services communs recherche, le cas échéant</t>
  </si>
  <si>
    <t>IAE PARIS</t>
  </si>
  <si>
    <t>0755026F</t>
  </si>
  <si>
    <t>INHA</t>
  </si>
  <si>
    <t>0910685A</t>
  </si>
  <si>
    <t>0312760G</t>
  </si>
  <si>
    <t>Personnel associé à temps partiel</t>
  </si>
  <si>
    <t>Personnels hospitaliers</t>
  </si>
  <si>
    <t>TCH</t>
  </si>
  <si>
    <t>U NICE</t>
  </si>
  <si>
    <t>U NIMES</t>
  </si>
  <si>
    <t>U ORLEANS</t>
  </si>
  <si>
    <t>Sous-total personnels permanents en activité</t>
  </si>
  <si>
    <t>Sous-total personnels non titulaires, émérites et autres</t>
  </si>
  <si>
    <t>Professeur des établissements dépendant d'autres ministères</t>
  </si>
  <si>
    <t>Maître de conférences ou Maître assistant des établissements dépendant d'autres ministères</t>
  </si>
  <si>
    <t>Attaché et Attaché principal d'administration de l'éducation nationale et de l'enseignement supérieur</t>
  </si>
  <si>
    <t>Secrétaire administratif de l'éducation nationale et de l'enseignement supérieur</t>
  </si>
  <si>
    <t>Adjoint d'administration de l'éducation nationale et de l'enseignement supérieur</t>
  </si>
  <si>
    <t>Ingénieur de recherche</t>
  </si>
  <si>
    <t>Ingénieur d'études</t>
  </si>
  <si>
    <t>Assistant ingénieur</t>
  </si>
  <si>
    <t>Bibliothécaire d'état</t>
  </si>
  <si>
    <t>Bibliothécaire assistant spécialisé</t>
  </si>
  <si>
    <t>Assistant des bibliothèques</t>
  </si>
  <si>
    <t>Magasinier et magasinier principal des bibliothèques</t>
  </si>
  <si>
    <t>Autres personnels non titulaires et autres</t>
  </si>
  <si>
    <t>PHU</t>
  </si>
  <si>
    <t>Enseignants-chercheurs non titulaires, émérites et autres</t>
  </si>
  <si>
    <t>Praticien hospitalier universitaire</t>
  </si>
  <si>
    <t>Pour la feuille 3.1. les couples de cellules « établissement - code UAI » peuvent être copiés à partir des données de la feuille UAI_Etab_Org.</t>
  </si>
  <si>
    <t>Conservateurs, cadres scientifiques
EPIC, fondations, industries…</t>
  </si>
  <si>
    <t>U PARIS 10</t>
  </si>
  <si>
    <t>U PARIS 13</t>
  </si>
  <si>
    <t>U PARIS-DAUPHINE</t>
  </si>
  <si>
    <t>U PAU</t>
  </si>
  <si>
    <t>U POITIERS</t>
  </si>
  <si>
    <t>U POLYNESIE FRANCAISE</t>
  </si>
  <si>
    <t>U REIMS</t>
  </si>
  <si>
    <t>U RENNES 1</t>
  </si>
  <si>
    <t>U RENNES 2</t>
  </si>
  <si>
    <t>U ROUEN</t>
  </si>
  <si>
    <t>U STRASBOURG</t>
  </si>
  <si>
    <t>U TOULON</t>
  </si>
  <si>
    <t>U TOULOUSE 1</t>
  </si>
  <si>
    <t>U TOULOUSE 2</t>
  </si>
  <si>
    <t>U TOULOUSE 3</t>
  </si>
  <si>
    <t>U TOURS</t>
  </si>
  <si>
    <t>0310143M</t>
  </si>
  <si>
    <t>0670189S</t>
  </si>
  <si>
    <t>ENI BREST</t>
  </si>
  <si>
    <t>ENI ST-ETIENNE</t>
  </si>
  <si>
    <t>0330203S</t>
  </si>
  <si>
    <t>0590342B</t>
  </si>
  <si>
    <t>0693623N</t>
  </si>
  <si>
    <t>CPE LYON</t>
  </si>
  <si>
    <t>0693364G</t>
  </si>
  <si>
    <t>ITECH LYON</t>
  </si>
  <si>
    <t>0721484X</t>
  </si>
  <si>
    <t>ISMANS LE MANS</t>
  </si>
  <si>
    <t>ENSM NANTES</t>
  </si>
  <si>
    <t>0490075R</t>
  </si>
  <si>
    <t>ESEO ANGERS</t>
  </si>
  <si>
    <t>0492246A</t>
  </si>
  <si>
    <t>0530997W</t>
  </si>
  <si>
    <t>Personnels permanents en activité
(1)</t>
  </si>
  <si>
    <t>Chercheurs non titulaires, émérites et autres</t>
  </si>
  <si>
    <t xml:space="preserve">(à classer par équipe interne s'il en existe) </t>
  </si>
  <si>
    <t>Etablissement ayant délivré le master (ou diplôme équivalent) du doctorant 
(1)</t>
  </si>
  <si>
    <t>Directeur(s) de thèse 
(2)</t>
  </si>
  <si>
    <t>Date de début de thèse
(3)</t>
  </si>
  <si>
    <t>Date de soutenance (pour les diplômés)
(3)</t>
  </si>
  <si>
    <t>Financement du doctorant
(4)</t>
  </si>
  <si>
    <t>ED de rattachement</t>
  </si>
  <si>
    <t>dont thèses avec publications ou brevets :</t>
  </si>
  <si>
    <t>(2) En cas de direction partagée, les noms des directeurs seront séparés par des virgules.</t>
  </si>
  <si>
    <t>(3) Mois et année.</t>
  </si>
  <si>
    <t>(4) Voir nomenclature dans la feuille « MenusR », s'il y a plusieurs financements, inscrire les codes séparés par des virgules.</t>
  </si>
  <si>
    <t>(5) Voir nomenclature dans la feuille « MenusR ».</t>
  </si>
  <si>
    <t>3.2. Liste des personnels (contrat en cours)</t>
  </si>
  <si>
    <t>1. Info.adm.</t>
  </si>
  <si>
    <t>2. Equipes et thématiques</t>
  </si>
  <si>
    <t>Enseignants-chercheurs non titulaires, émérites et autres (2)</t>
  </si>
  <si>
    <t>Chercheurs non titulaires, émérites et autres (3)</t>
  </si>
  <si>
    <t>Autres personnels non titulaires et autres (4)</t>
  </si>
  <si>
    <t>(2) Type d'emploi EC_aut de la feuille MenusR.</t>
  </si>
  <si>
    <t>(3) Type d'emploi Ch_aut de la feuille MenusR.</t>
  </si>
  <si>
    <t>(4) Type d'emploi AP_aut de la feuille MenusR.</t>
  </si>
  <si>
    <t>Nombre de thèses soutenues (5)</t>
  </si>
  <si>
    <t>Nombre d'HDR soutenues (5)</t>
  </si>
  <si>
    <t>Nombre de professeurs invités (5)</t>
  </si>
  <si>
    <t>Nombre de stagiaires accueillis (5)</t>
  </si>
  <si>
    <t>Total personnels de l'unité</t>
  </si>
  <si>
    <t>Professeurs des universités et assimilés (MESR), Professeurs d'autres ministères</t>
  </si>
  <si>
    <t>Maîtres de conférences et assimilés (MESR), Maîtres de conférences d'autres ministères</t>
  </si>
  <si>
    <t xml:space="preserve">(1) Personnels permanents titulaires (ou stagiaires) en activité, cf. feuille MenusR. </t>
  </si>
  <si>
    <t>ADJAENES</t>
  </si>
  <si>
    <t>Bibliothécaires</t>
  </si>
  <si>
    <t>BIB</t>
  </si>
  <si>
    <t>BIBAS</t>
  </si>
  <si>
    <t>ASBIB</t>
  </si>
  <si>
    <t>MABIB</t>
  </si>
  <si>
    <t>Type d'emploi
(1)</t>
  </si>
  <si>
    <t>ESTACA LAVAL</t>
  </si>
  <si>
    <t>0762378X</t>
  </si>
  <si>
    <t>ESIGELEC ROUEN</t>
  </si>
  <si>
    <t>ENSAIT ROUBAIX</t>
  </si>
  <si>
    <t>0753237L</t>
  </si>
  <si>
    <t>0951376E</t>
  </si>
  <si>
    <t>ENSAM</t>
  </si>
  <si>
    <t>0370800U</t>
  </si>
  <si>
    <t>0601223D</t>
  </si>
  <si>
    <t>0660437S</t>
  </si>
  <si>
    <t>0860856N</t>
  </si>
  <si>
    <t>9840349G</t>
  </si>
  <si>
    <t>0511296G</t>
  </si>
  <si>
    <t>0781944P</t>
  </si>
  <si>
    <t>0350936C</t>
  </si>
  <si>
    <t>0350937D</t>
  </si>
  <si>
    <t>0761904G</t>
  </si>
  <si>
    <t>0421095M</t>
  </si>
  <si>
    <t>ST3 Sciences de la terre et de l'univers</t>
  </si>
  <si>
    <t>ST5 Sciences pour l'ingénieur</t>
  </si>
  <si>
    <t>ST6 Sciences et technologies de l'information et de la communication</t>
  </si>
  <si>
    <t>Domaine (ou sous domaine) AERES</t>
  </si>
  <si>
    <t>Santé humaine et animale</t>
  </si>
  <si>
    <t>Alimentation, agriculture, pêche, agroalimentaire et biotechnologies</t>
  </si>
  <si>
    <t>Nanosciences, nanotechnologies, matériaux et procédés</t>
  </si>
  <si>
    <t>Production de biens et de services &amp; nouvelles technologies de production</t>
  </si>
  <si>
    <t xml:space="preserve">Énergie nucléaire </t>
  </si>
  <si>
    <t>Nouvelles technologies pour l’énergie</t>
  </si>
  <si>
    <t>Environnement (dont changement climatique)</t>
  </si>
  <si>
    <t>Espace</t>
  </si>
  <si>
    <t>Aménagement, ville et urbanisme</t>
  </si>
  <si>
    <t>Transport (dont aéronautique) et logistique</t>
  </si>
  <si>
    <t>Cultures et société</t>
  </si>
  <si>
    <t>Economie, organisation du travail</t>
  </si>
  <si>
    <t>Sécurité</t>
  </si>
  <si>
    <t>Autre</t>
  </si>
  <si>
    <t>Domaine applicatif</t>
  </si>
  <si>
    <t>domaine applicatif principal</t>
  </si>
  <si>
    <t>0753493P</t>
  </si>
  <si>
    <t>0420094Z</t>
  </si>
  <si>
    <t>0860073M</t>
  </si>
  <si>
    <t>0692459Y</t>
  </si>
  <si>
    <t>ENSSIB LYON</t>
  </si>
  <si>
    <t>0442205H</t>
  </si>
  <si>
    <t>0692566P</t>
  </si>
  <si>
    <t>0753486G</t>
  </si>
  <si>
    <t>0753429V</t>
  </si>
  <si>
    <t>ESPCI PARIS</t>
  </si>
  <si>
    <t>0911975C</t>
  </si>
  <si>
    <t>0911494E</t>
  </si>
  <si>
    <t>0381838S</t>
  </si>
  <si>
    <t>0381839T</t>
  </si>
  <si>
    <t>0381840U</t>
  </si>
  <si>
    <t>0783054W</t>
  </si>
  <si>
    <t>0440100V</t>
  </si>
  <si>
    <t>Directeur de recherche EPST</t>
  </si>
  <si>
    <t>9740478B</t>
  </si>
  <si>
    <t>0171463Y</t>
  </si>
  <si>
    <t>0762762P</t>
  </si>
  <si>
    <t>0772765M</t>
  </si>
  <si>
    <t>Organismes, fondations…</t>
  </si>
  <si>
    <t>Autre_AP</t>
  </si>
  <si>
    <t>Autres</t>
  </si>
  <si>
    <t>U VERSAILLES ST-QUENTIN</t>
  </si>
  <si>
    <t>II.3 Autres sources de financement</t>
  </si>
  <si>
    <t>sous-total autres sources de financement</t>
  </si>
  <si>
    <t>ENSM ALES</t>
  </si>
  <si>
    <t>ENSM DOUAI</t>
  </si>
  <si>
    <t>ENSP VERSAILLES</t>
  </si>
  <si>
    <t>ENSM ALBI</t>
  </si>
  <si>
    <t>0941934S</t>
  </si>
  <si>
    <t>sous-total appels à projets internationaux</t>
  </si>
  <si>
    <t>sous-total appels à projet nationaux</t>
  </si>
  <si>
    <t>0751871B</t>
  </si>
  <si>
    <t>0780412Z</t>
  </si>
  <si>
    <t>0772551E</t>
  </si>
  <si>
    <t>Personnel cadre des EPIC</t>
  </si>
  <si>
    <t>Personnel non cadre des EPIC</t>
  </si>
  <si>
    <t xml:space="preserve">Intitulé de l’équipe interne 
(sous-composante fonctionnelle correspondant à l’organigramme de l’unité, une ligne par équipe) </t>
  </si>
  <si>
    <t>IEP LILLE</t>
  </si>
  <si>
    <t>0690173N</t>
  </si>
  <si>
    <t>Autres :</t>
  </si>
  <si>
    <t>Chercheurs des EPST</t>
  </si>
  <si>
    <r>
      <t>o</t>
    </r>
    <r>
      <rPr>
        <sz val="10"/>
        <rFont val="Times New Roman"/>
        <family val="1"/>
      </rPr>
      <t xml:space="preserve">      </t>
    </r>
    <r>
      <rPr>
        <sz val="10"/>
        <rFont val="Arial"/>
      </rPr>
      <t>J’autorise la diffusion de mon nom sur internet (annuaire des unités de recherche)</t>
    </r>
  </si>
  <si>
    <t>DREM</t>
  </si>
  <si>
    <t>Directeur de recherche émérite</t>
  </si>
  <si>
    <t>DIRH</t>
  </si>
  <si>
    <t>DIRP</t>
  </si>
  <si>
    <t>Physicien</t>
  </si>
  <si>
    <t>Astro</t>
  </si>
  <si>
    <t>Astronome</t>
  </si>
  <si>
    <t>PUPHEX</t>
  </si>
  <si>
    <t>0772502B</t>
  </si>
  <si>
    <t>IR</t>
  </si>
  <si>
    <t>Les feuilles suivantes sont des aides au remplissage des tableaux :</t>
  </si>
  <si>
    <t>Respecter les indications figurant dans les notes de chaque feuille, en particulier les nomenclatures proposées dans les feuilles d'aide.</t>
  </si>
  <si>
    <t>Ce formulaire comporte les feuilles à compléter intitulées :</t>
  </si>
  <si>
    <t>Dans le cas contraire, se reporter aux feuilles d'aide pour copier l'information à utiliser, et la coller dans la cellule à renseigner.</t>
  </si>
  <si>
    <t>(Document à signer puis à numériser)</t>
  </si>
  <si>
    <t>PR</t>
  </si>
  <si>
    <t>PUPH</t>
  </si>
  <si>
    <t>MCUPH</t>
  </si>
  <si>
    <t>DR</t>
  </si>
  <si>
    <t>CR</t>
  </si>
  <si>
    <t>Technologies de l’information et de la communication</t>
  </si>
  <si>
    <t xml:space="preserve">     On pourra utiliser la grille de référence des organismes et/ou des établissements d'enseignement supérieur.</t>
  </si>
  <si>
    <t>INRAP</t>
  </si>
  <si>
    <t>0602098E</t>
  </si>
  <si>
    <t>INERIS</t>
  </si>
  <si>
    <t>EFS</t>
  </si>
  <si>
    <t>ANSES</t>
  </si>
  <si>
    <t>ESJ LILLE</t>
  </si>
  <si>
    <t>0753541S</t>
  </si>
  <si>
    <t>0755308M</t>
  </si>
  <si>
    <t>0752139T</t>
  </si>
  <si>
    <t>0690195M</t>
  </si>
  <si>
    <t>0310155A</t>
  </si>
  <si>
    <t>0851415B</t>
  </si>
  <si>
    <t>0490811R</t>
  </si>
  <si>
    <t>0261465B</t>
  </si>
  <si>
    <t>0753632R</t>
  </si>
  <si>
    <t>MCFHC</t>
  </si>
  <si>
    <t>MCF</t>
  </si>
  <si>
    <t>MCFP</t>
  </si>
  <si>
    <t>CBIB</t>
  </si>
  <si>
    <t>0751878J</t>
  </si>
  <si>
    <t>0300063F</t>
  </si>
  <si>
    <t>ENTPE LYON</t>
  </si>
  <si>
    <t>0442278M</t>
  </si>
  <si>
    <t>ESB NANTES</t>
  </si>
  <si>
    <t>0932019P</t>
  </si>
  <si>
    <t>0641923T</t>
  </si>
  <si>
    <t>ESTIA BAYONNE</t>
  </si>
  <si>
    <t>0141720U</t>
  </si>
  <si>
    <t>UT COMPIEGNE</t>
  </si>
  <si>
    <t>UT TROYES</t>
  </si>
  <si>
    <t>SANTE</t>
  </si>
  <si>
    <t>SPORTS</t>
  </si>
  <si>
    <t>INTERIEUR</t>
  </si>
  <si>
    <t>DEFENSE</t>
  </si>
  <si>
    <t>code UAI</t>
  </si>
  <si>
    <t>0912281K</t>
  </si>
  <si>
    <t>CEA</t>
  </si>
  <si>
    <t>0755516N</t>
  </si>
  <si>
    <t>CIRAD</t>
  </si>
  <si>
    <t>0752743Z</t>
  </si>
  <si>
    <t>CNES</t>
  </si>
  <si>
    <t>0922262J</t>
  </si>
  <si>
    <t>IFREMER</t>
  </si>
  <si>
    <t>0922643Y</t>
  </si>
  <si>
    <t>IRSN</t>
  </si>
  <si>
    <t>0922641W</t>
  </si>
  <si>
    <t>ONERA</t>
  </si>
  <si>
    <t>0341089Z</t>
  </si>
  <si>
    <t>Maître de conférences des universités-Praticiens hospitaliers</t>
  </si>
  <si>
    <t>Maître de conférences des universités, de l'EHESS, du MNHN</t>
  </si>
  <si>
    <t>Maître de conférences EPHE, EFE, Ec. Nat. Chartes</t>
  </si>
  <si>
    <t>établissement(s) d'enseignement supérieur et de recherche :</t>
  </si>
  <si>
    <t>MSH PARIS</t>
  </si>
  <si>
    <t>0681166Y</t>
  </si>
  <si>
    <t>0753494R</t>
  </si>
  <si>
    <t>0440984F</t>
  </si>
  <si>
    <t>0060931E</t>
  </si>
  <si>
    <t>0060099A</t>
  </si>
  <si>
    <t>9830445S</t>
  </si>
  <si>
    <t>autres :</t>
  </si>
  <si>
    <t>……………</t>
  </si>
  <si>
    <t>0630095L</t>
  </si>
  <si>
    <t>0932066R</t>
  </si>
  <si>
    <t>AHU</t>
  </si>
  <si>
    <t>SHS5_1 Langues / littératures anciennes et françaises, littérature comparée</t>
  </si>
  <si>
    <t>Licences d'exploitation des brevets, certificat d'obtention végétale</t>
  </si>
  <si>
    <t>Professeur des universités, du Collège de France, du MNHN, de l'INALCO, du CNAM, de l'ECAM, de l'Ec. Nat. Chartes</t>
  </si>
  <si>
    <t>Directeur d'études EPHE, EFE</t>
  </si>
  <si>
    <t>0540136E</t>
  </si>
  <si>
    <t>0830828Z</t>
  </si>
  <si>
    <t>0060836B</t>
  </si>
  <si>
    <t>0860902N</t>
  </si>
  <si>
    <t>0510084P</t>
  </si>
  <si>
    <t>Cadre scientifique des EPIC, personnels des ministères autres que MESR reconnus comme chercheurs</t>
  </si>
  <si>
    <t>3.1. Recap personnels</t>
  </si>
  <si>
    <t>Ministère de l'Agriculture, de l'Agroalimentaire et de la Forêt</t>
  </si>
  <si>
    <t>Ministère de la Défense</t>
  </si>
  <si>
    <t>Ministère de l'Intérieur</t>
  </si>
  <si>
    <t>Ministère de la Justice</t>
  </si>
  <si>
    <t>Ministère de l'Écologie, du Développement Durable et de l'Énergie</t>
  </si>
  <si>
    <t>0951310H</t>
  </si>
  <si>
    <t>0753470P</t>
  </si>
  <si>
    <t>0753667D</t>
  </si>
  <si>
    <t>0134009M</t>
  </si>
  <si>
    <t>U LORRAINE</t>
  </si>
  <si>
    <t>0755598C</t>
  </si>
  <si>
    <t>0130178Y</t>
  </si>
  <si>
    <t>0800069R</t>
  </si>
  <si>
    <t>0250069P</t>
  </si>
  <si>
    <t>0330150J</t>
  </si>
  <si>
    <t>Autre préciser</t>
  </si>
  <si>
    <t>Financement public hors tutelles</t>
  </si>
  <si>
    <t>Fondations,associations caritatives, Institut Carnot, RTRA, RTRS</t>
  </si>
  <si>
    <t>Autres financements sur appels à projets nationaux du MESR</t>
  </si>
  <si>
    <t>0140096D</t>
  </si>
  <si>
    <t>0630081W</t>
  </si>
  <si>
    <t>6200665D</t>
  </si>
  <si>
    <t>0941295X</t>
  </si>
  <si>
    <t>0210066H</t>
  </si>
  <si>
    <t>0380105H</t>
  </si>
  <si>
    <t>9711034X</t>
  </si>
  <si>
    <t>9730298L</t>
  </si>
  <si>
    <t>0590283M</t>
  </si>
  <si>
    <t>0870059S</t>
  </si>
  <si>
    <t>0690133V</t>
  </si>
  <si>
    <t>9720811Z</t>
  </si>
  <si>
    <t>0340094T</t>
  </si>
  <si>
    <t>0540089D</t>
  </si>
  <si>
    <t>0440087F</t>
  </si>
  <si>
    <t>0060087M</t>
  </si>
  <si>
    <t>0450080T</t>
  </si>
  <si>
    <t>0754585B</t>
  </si>
  <si>
    <t>ENSCI PARIS</t>
  </si>
  <si>
    <t>9741068M</t>
  </si>
  <si>
    <t>9720670W</t>
  </si>
  <si>
    <t>0593655C</t>
  </si>
  <si>
    <t>0593654B</t>
  </si>
  <si>
    <t>0590340Z</t>
  </si>
  <si>
    <t>0301090X</t>
  </si>
  <si>
    <t>0341573A</t>
  </si>
  <si>
    <t>0660517D</t>
  </si>
  <si>
    <t>0693133F</t>
  </si>
  <si>
    <t>Autre_EC</t>
  </si>
  <si>
    <t>Cadre_supérieur</t>
  </si>
  <si>
    <t>Cadre_confirmé</t>
  </si>
  <si>
    <t>Cadre_débutant</t>
  </si>
  <si>
    <t>Ch_contractuel</t>
  </si>
  <si>
    <t>Autre_Ch</t>
  </si>
  <si>
    <t>Cadre_EPIC</t>
  </si>
  <si>
    <t>NonCadre_EPIC</t>
  </si>
  <si>
    <t>Total</t>
  </si>
  <si>
    <t>Responsable</t>
  </si>
  <si>
    <t>0250082D</t>
  </si>
  <si>
    <t>0911101C</t>
  </si>
  <si>
    <t>0941111X</t>
  </si>
  <si>
    <t>0931238R</t>
  </si>
  <si>
    <t>0751718K</t>
  </si>
  <si>
    <t>0751719L</t>
  </si>
  <si>
    <t>0751720M</t>
  </si>
  <si>
    <t>0751721N</t>
  </si>
  <si>
    <t>0751722P</t>
  </si>
  <si>
    <t>0751723R</t>
  </si>
  <si>
    <t>0931827F</t>
  </si>
  <si>
    <t>0750736T</t>
  </si>
  <si>
    <r>
      <t>mots-clés</t>
    </r>
    <r>
      <rPr>
        <b/>
        <sz val="10"/>
        <rFont val="Arial"/>
        <family val="2"/>
      </rPr>
      <t/>
    </r>
  </si>
  <si>
    <t>0593207R</t>
  </si>
  <si>
    <t>0130221V</t>
  </si>
  <si>
    <t>IEP AIX</t>
  </si>
  <si>
    <t>0330192E</t>
  </si>
  <si>
    <t>IEP BORDEAUX</t>
  </si>
  <si>
    <t>0380134P</t>
  </si>
  <si>
    <t>IE</t>
  </si>
  <si>
    <t>AI</t>
  </si>
  <si>
    <t>AJT</t>
  </si>
  <si>
    <t xml:space="preserve">     Un chercheur travaillant dans une seule équipe interne = 1. Un chercheur  travaillant dans deux équipes internes à égalité de temps = 0,5 dans chacune d'entre elles.</t>
  </si>
  <si>
    <t>Le cas échéant, 
ED de rattachement des équipes internes
(n°, intitulé, étab. support)</t>
  </si>
  <si>
    <t>0801344B</t>
  </si>
  <si>
    <t>0490970N</t>
  </si>
  <si>
    <t>Nom d'usage</t>
  </si>
  <si>
    <t>BORDEAUX INP</t>
  </si>
  <si>
    <t>ADUDA</t>
  </si>
  <si>
    <t>GRENOBLE INP</t>
  </si>
  <si>
    <t>ENSM ST-ETIENNE</t>
  </si>
  <si>
    <t>U ST-ETIENNE</t>
  </si>
  <si>
    <t>EC CENTRALE LYON</t>
  </si>
  <si>
    <t>VETAGROSUP LYON</t>
  </si>
  <si>
    <t>ECAM LYON</t>
  </si>
  <si>
    <t>EM LYON</t>
  </si>
  <si>
    <t>ENS LYON</t>
  </si>
  <si>
    <t>ENSATT LYON</t>
  </si>
  <si>
    <t>INST CATHO LYON</t>
  </si>
  <si>
    <t>ENFA TOULOUSE</t>
  </si>
  <si>
    <t>ENV TOULOUSE</t>
  </si>
  <si>
    <t>EC ING PURPAN</t>
  </si>
  <si>
    <t>INST CATHO TOULOUSE</t>
  </si>
  <si>
    <t>ICAM TOULOUSE</t>
  </si>
  <si>
    <t>ENI TARBES</t>
  </si>
  <si>
    <t>CUFR ALBI</t>
  </si>
  <si>
    <t>INST MINES-TELECOM</t>
  </si>
  <si>
    <t>IFPEN</t>
  </si>
  <si>
    <t>INCA</t>
  </si>
  <si>
    <t>0690194L</t>
  </si>
  <si>
    <t>0310153Y</t>
  </si>
  <si>
    <t>0310154Z</t>
  </si>
  <si>
    <t>0312421N</t>
  </si>
  <si>
    <t>0650048Z</t>
  </si>
  <si>
    <t>0755661W</t>
  </si>
  <si>
    <t>SCIENCES PO BORDEAUX</t>
  </si>
  <si>
    <t>ECOLE NATIONALE SUPERIEURE D'ARCHITECTURE ET DE PAYSAGE DE BORDEAUX</t>
  </si>
  <si>
    <t>BORDEAUX SCIENCES AGRO</t>
  </si>
  <si>
    <t>UNIVERSITE BORDEAUX MONTAIGNE</t>
  </si>
  <si>
    <t>UNIVERSITE DE PAU ET DES PAYS DE L'ADOUR - UPPA</t>
  </si>
  <si>
    <t>AGENCE DE DEVELOPPEMENT UNIVERSITAIRE DROME-ARDECHE</t>
  </si>
  <si>
    <t>SCIENCES PO GRENOBLE</t>
  </si>
  <si>
    <t>ECOLE NATIONALE SUPERIEURE D'ARCHITECTURE DE GRENOBLE</t>
  </si>
  <si>
    <t>UNIVERSITE STENDHAL - GRENOBLE 3</t>
  </si>
  <si>
    <t>UNIVERSITE DE SAVOIE</t>
  </si>
  <si>
    <t>ECOLE NATIONALE SUPERIEURE DES MINES DE SAINT-ETIENNE</t>
  </si>
  <si>
    <t>UNIVERSITE JEAN MONNET SAINT-ETIENNE - UJM</t>
  </si>
  <si>
    <t>ECOLE NATIONALE SUPERIEURE D'ARCHITECTURE DE SAINT-ETIENNE</t>
  </si>
  <si>
    <t>SCIENCES PO LYON</t>
  </si>
  <si>
    <t>ECOLE NATIONALE SUPERIEURE D'ARCHITECTURE DE LYON</t>
  </si>
  <si>
    <t>ECOLE CENTRALE DE LYON</t>
  </si>
  <si>
    <t>INSTITUT NATIONAL DES SCIENCES APPLIQUEES DE LYON</t>
  </si>
  <si>
    <t>VETAGRO SUP</t>
  </si>
  <si>
    <t>UNIVERSITE CLAUDE BERNARD LYON 1 - UCB</t>
  </si>
  <si>
    <t>UNIVERSITE LUMIERE - LYON 2</t>
  </si>
  <si>
    <t>UNIVERSITE JEAN MOULIN LYON 3</t>
  </si>
  <si>
    <t>ECOLE SUPERIEURE DE CHIMIE PHYSIQUE ELECTRONIQUE DE LYON</t>
  </si>
  <si>
    <t>SCIENCES PO TOULOUSE</t>
  </si>
  <si>
    <t>ECOLE NATIONALE SUPERIEURE D'ARCHITECTURE DE TOULOUSE</t>
  </si>
  <si>
    <t>INSTITUT NATIONAL DES SCIENCES APPLIQUEES DE TOULOUSE</t>
  </si>
  <si>
    <t>ECOLE NATIONALE VETERINAIRE DE TOULOUSE</t>
  </si>
  <si>
    <t>ECOLE D'INGENIEURS DE PURPAN</t>
  </si>
  <si>
    <t>UNIVERSITE TOULOUSE 1 CAPITOLE - UT1</t>
  </si>
  <si>
    <t>INSTITUT CATHOLIQUE D'ARTS ET METIERS DE TOULOUSE</t>
  </si>
  <si>
    <t>INSTITUT NATIONAL DU CANCER</t>
  </si>
  <si>
    <t>U PARIS 1</t>
  </si>
  <si>
    <t>U PARIS 2</t>
  </si>
  <si>
    <t>U PARIS 3</t>
  </si>
  <si>
    <t>U PARIS 4</t>
  </si>
  <si>
    <t>U PARIS 5</t>
  </si>
  <si>
    <t>U PARIS 6</t>
  </si>
  <si>
    <t>U PARIS 7</t>
  </si>
  <si>
    <t>U PARIS 8</t>
  </si>
  <si>
    <t>UNIVERSITE DE BORDEAUX</t>
  </si>
  <si>
    <t>UNIVERSITE DE LYON</t>
  </si>
  <si>
    <t>UNIVERSITE DE TOULOUSE</t>
  </si>
  <si>
    <t>IRSTEA</t>
  </si>
  <si>
    <t>TEM EVRY</t>
  </si>
  <si>
    <t>INST CURIE</t>
  </si>
  <si>
    <t>INST CATHO LILLE</t>
  </si>
  <si>
    <t>ESSEC</t>
  </si>
  <si>
    <t>ESIEE PARIS</t>
  </si>
  <si>
    <t>ENSC LILLE</t>
  </si>
  <si>
    <t>IFSTTAR</t>
  </si>
  <si>
    <t>INST OPTIQUE</t>
  </si>
  <si>
    <t>INST PASTEUR PARIS</t>
  </si>
  <si>
    <t>ISMEP PARIS</t>
  </si>
  <si>
    <t>SUPELEC</t>
  </si>
  <si>
    <t>TELECOM PARISTECH</t>
  </si>
  <si>
    <t>U CERGY</t>
  </si>
  <si>
    <t>U LILLE 1</t>
  </si>
  <si>
    <t>U LILLE 2</t>
  </si>
  <si>
    <t>U LILLE 3</t>
  </si>
  <si>
    <t>U LITTORAL</t>
  </si>
  <si>
    <t>U MONTPELLIER 3</t>
  </si>
  <si>
    <t>U PARIS 12</t>
  </si>
  <si>
    <t>U MARNE-LA-VALLEE</t>
  </si>
  <si>
    <t>U PARIS 11</t>
  </si>
  <si>
    <t>U PERPIGNAN</t>
  </si>
  <si>
    <t>U VALENCIENNES</t>
  </si>
  <si>
    <t>EC CENTRALE LILLE</t>
  </si>
  <si>
    <t>EC POLYTECHNIQUE</t>
  </si>
  <si>
    <t>EC CENTRALE PARIS</t>
  </si>
  <si>
    <t>ENPC</t>
  </si>
  <si>
    <t>ENSC MONTPELLIER</t>
  </si>
  <si>
    <t>ENSLL</t>
  </si>
  <si>
    <t>ENSAVT MARNE-LA-VALLEE</t>
  </si>
  <si>
    <t>ENSEA CERGY</t>
  </si>
  <si>
    <t>ENSM PARIS</t>
  </si>
  <si>
    <t>ENSTA PARIS</t>
  </si>
  <si>
    <t>ECOLE CENTRALE DE LILLE</t>
  </si>
  <si>
    <t>ECOLE POLYTECHNIQUE</t>
  </si>
  <si>
    <t>ECOLE DES PONTS PARISTECH</t>
  </si>
  <si>
    <t>ECOLE NATIONALE SUPERIEURE D'ARCHITECTURE DE MONTPELLIER</t>
  </si>
  <si>
    <t>ECOLE NATIONALE SUPERIEURE D'ARCHITECTURE  DE VERSAILLES</t>
  </si>
  <si>
    <t>ECOLE NATIONALE SUPERIEURE D'ARCHITECTURE ET DE PAYSAGE DE LILLE</t>
  </si>
  <si>
    <t>ECOLE NATIONALE SUPERIEURE DE CHIMIE DE LILLE</t>
  </si>
  <si>
    <t>ECOLE NATIONALE SUPERIEURE DE CHIMIE DE MONTPELLIER</t>
  </si>
  <si>
    <t>ECOLE NATIONALE SUPERIEURE DE L'ELECTRONIQUE ET DE SES APPLICATIONS</t>
  </si>
  <si>
    <t>ECOLE NATIONALE SUPERIEURE LOUIS LUMIERE</t>
  </si>
  <si>
    <t>ECOLE DES MINES D'ALES</t>
  </si>
  <si>
    <t>MINES PARISTECH</t>
  </si>
  <si>
    <t>ECOLE NATIONALE SUPERIEURE DU PAYSAGE DE VERSAILLES MARSEILLE</t>
  </si>
  <si>
    <t>ECOLE NATIONALE VETERINAIRE D'ALFORT</t>
  </si>
  <si>
    <t>SCIENCES PO LILLE</t>
  </si>
  <si>
    <t>INSTITUT CURIE</t>
  </si>
  <si>
    <t>INSTITUT PASTEUR</t>
  </si>
  <si>
    <t>SUPMECA</t>
  </si>
  <si>
    <t>SKEMA BUSINESS SCHOOL</t>
  </si>
  <si>
    <t>TELECOM ECOLE DE MANAGEMENT</t>
  </si>
  <si>
    <t>UNIVERSITE DES ANTILLES ET DE LA GUYANE - UAG</t>
  </si>
  <si>
    <t>UNIVERSITE D'ARTOIS</t>
  </si>
  <si>
    <t>UNIVERSITE DE CERGY-PONTOISE - UCP</t>
  </si>
  <si>
    <t>UNIVERSITE D'EVRY-VAL-D'ESSONE - UEVE</t>
  </si>
  <si>
    <t>UNIVERSITE DE LA REUNION</t>
  </si>
  <si>
    <t>UNIVERSITE LILLE 1 - SCIENCES ET TECHNOLOGIES - USTL</t>
  </si>
  <si>
    <t>UNIVERSITE LILLE 2 - DROIT ET SANTE</t>
  </si>
  <si>
    <t>UNIVERSITE LILLE 3 - SCIENCES HUMAINES ET SOCIALES - CHARLES DE GAULLE</t>
  </si>
  <si>
    <t>UNIVERSITE PARIS-EST MARNE-LA-VALLEE - UPEM</t>
  </si>
  <si>
    <t>UNIVERSITE MONTPELLIER 1 - UM1</t>
  </si>
  <si>
    <t>UNIVERSITE PAUL-VALERY MONTPELLIER 3</t>
  </si>
  <si>
    <t>UNIVERSITE DE NIMES</t>
  </si>
  <si>
    <t>UNIVERSITE PARIS-EST CRETEIL VAL DE MARNE - UPEC</t>
  </si>
  <si>
    <t>UNIVERSITE DE PERPIGNAN VIA DOMITIA - UPVD</t>
  </si>
  <si>
    <t>UNIVERSITE DE VERSAILLES SAINT-QUENTIN-EN-YVELINES - UVSQ</t>
  </si>
  <si>
    <t>INSTITUT POLYTECHNIQUE DE GRENOBLE</t>
  </si>
  <si>
    <t>Enseignement supérieur* (6) :</t>
  </si>
  <si>
    <t>Organismes de recherche employeur* (6) :</t>
  </si>
  <si>
    <t>(1)  Sélectionner l'établissement dans le menu déroulant.</t>
  </si>
  <si>
    <t xml:space="preserve">     Si l'établissement n'est pas présent dans la liste ou la feuille UAI_Etab_Org, indiquer le nom en clair.</t>
  </si>
  <si>
    <t>I. Crédits provenant des établissements de rattachement ou partenaires de l'unité *(4)</t>
  </si>
  <si>
    <t>Autres (préciser) : ……</t>
  </si>
  <si>
    <t>(sélectionner l'établissement souhaité dans les menus déroulants)</t>
  </si>
  <si>
    <t>(sélectionner l'organisme souhaité dans les menus déroulants)</t>
  </si>
  <si>
    <t>(sélectionner l'établissement ou l'organisme souhaité dans les menus déroulants)</t>
  </si>
  <si>
    <t>PCAP</t>
  </si>
  <si>
    <t>Personnels non scientifiques
 EPIC ou fondations</t>
  </si>
  <si>
    <t>Financements des doctorants</t>
  </si>
  <si>
    <t>Financement du doctorant</t>
  </si>
  <si>
    <t>A</t>
  </si>
  <si>
    <t>Allocataire de recherche (avant décret 2009)</t>
  </si>
  <si>
    <t>AM</t>
  </si>
  <si>
    <t>Allocataire-moniteur (avant décret 2009)</t>
  </si>
  <si>
    <t>AC</t>
  </si>
  <si>
    <t>Allocation couplée (avant décret 2009)</t>
  </si>
  <si>
    <t>AMX</t>
  </si>
  <si>
    <t>Allocataire-moniteur polytechnicien (avant décret 2009)</t>
  </si>
  <si>
    <t>CD</t>
  </si>
  <si>
    <t>Contrat doctoral uniquement recherche</t>
  </si>
  <si>
    <t>CDE</t>
  </si>
  <si>
    <t>Contrat doctoral avec activités complémentaires (e.g. enseignement)</t>
  </si>
  <si>
    <t>CDENSX</t>
  </si>
  <si>
    <t>Contrat doctoral spécifique normalien ou polytechnicien</t>
  </si>
  <si>
    <t>CDO</t>
  </si>
  <si>
    <t>Contral doctoral organisme (EPST, EPA ayant une mission d'enseignement supérieur)</t>
  </si>
  <si>
    <t>CTO</t>
  </si>
  <si>
    <t>Contrat de thèse d'autres organismes</t>
  </si>
  <si>
    <t>ATER</t>
  </si>
  <si>
    <t>Attaché temporaire d'enseignement et de recherche</t>
  </si>
  <si>
    <t>CIFRE</t>
  </si>
  <si>
    <t xml:space="preserve">Convention industrielle de formation par la recherche </t>
  </si>
  <si>
    <t>SECD</t>
  </si>
  <si>
    <t>Enseignant du second degré</t>
  </si>
  <si>
    <t>INDUSTR</t>
  </si>
  <si>
    <t>Bourse industrie</t>
  </si>
  <si>
    <t>ASSOC</t>
  </si>
  <si>
    <t>Bourse association</t>
  </si>
  <si>
    <t>COLLTERR</t>
  </si>
  <si>
    <t>Bourse collectivité territoriale</t>
  </si>
  <si>
    <t>ETR</t>
  </si>
  <si>
    <t>Bourse pour étudiant étranger</t>
  </si>
  <si>
    <t>(...)</t>
  </si>
  <si>
    <t>Autre financement à préciser</t>
  </si>
  <si>
    <t>AUCUN</t>
  </si>
  <si>
    <t>Aucun financement</t>
  </si>
  <si>
    <t>3.3. Liste des thèses</t>
  </si>
  <si>
    <t>(6) Sélectionner l'établissement ou l'organisme dans le menu déroulant.</t>
  </si>
  <si>
    <t>(1) Sélectionner les informations dans le menu déroulant, si besoin voir feuille MenusR pour le détail des nomenclatures.</t>
  </si>
  <si>
    <t>Ne pas inclure dans cette liste les doctorants (feuille 3.3.), ni les stagiaires de Master.</t>
  </si>
  <si>
    <t xml:space="preserve">     S'il n'est pas possible de distinguer les crédits de fonctionnement, d'investissement et de masse salariale, saisir le montant dans la colonne fonctionnement.</t>
  </si>
  <si>
    <t>NB : Ne pas fusionner de cellules sur cette feuille.</t>
  </si>
  <si>
    <t>Situation professionnelle deux ans après soutenance
(5)</t>
  </si>
  <si>
    <t>CDI</t>
  </si>
  <si>
    <t>CDI.A</t>
  </si>
  <si>
    <t>CDI.B</t>
  </si>
  <si>
    <t>CDI.C</t>
  </si>
  <si>
    <t>Contrat à durée indéterminée (catégorie non précisée)</t>
  </si>
  <si>
    <t>Contrat à durée indéterminée (catégorie A)</t>
  </si>
  <si>
    <t>Contrat à durée indéterminée (catégorie B)</t>
  </si>
  <si>
    <t>Contrat à durée indéterminée (catégorie C)</t>
  </si>
  <si>
    <t>Contrat à durée déterminée (catégorie non précisée)</t>
  </si>
  <si>
    <t>Contrat à durée déterminée (catégorie A)</t>
  </si>
  <si>
    <t>Contrat à durée déterminée (catégorie B)</t>
  </si>
  <si>
    <t>Contrat à durée déterminée (catégorie C)</t>
  </si>
  <si>
    <t>Situation professionnelle</t>
  </si>
  <si>
    <t>CHO</t>
  </si>
  <si>
    <t>INA</t>
  </si>
  <si>
    <t>Inactif</t>
  </si>
  <si>
    <t>INC</t>
  </si>
  <si>
    <t>Situation inconnue</t>
  </si>
  <si>
    <t>Situation professionnelle des docteurs deux ans après la soutenance</t>
  </si>
  <si>
    <t>BNU STRASBOURG</t>
  </si>
  <si>
    <t>COLL DE FRANCE</t>
  </si>
  <si>
    <t>EC CENTRALE MARSEILLE</t>
  </si>
  <si>
    <t>EC CENTRALE NANTES</t>
  </si>
  <si>
    <t>ENS PARIS</t>
  </si>
  <si>
    <t>ENSC CLERMONT</t>
  </si>
  <si>
    <t>ENSC RENNES</t>
  </si>
  <si>
    <t>ENSC PARIS</t>
  </si>
  <si>
    <t>INST CATHO PARIS</t>
  </si>
  <si>
    <t>Autre statut</t>
  </si>
  <si>
    <t>Quelques cellules comportent des menus de type liste déroulante lorsque la liste des choix est courte.</t>
  </si>
  <si>
    <r>
      <t>École(s) doctorale(s) de rattachement au 30 juin 2015</t>
    </r>
    <r>
      <rPr>
        <i/>
        <sz val="10"/>
        <rFont val="Arial"/>
        <family val="2"/>
      </rPr>
      <t xml:space="preserve"> (n°, intitulé, responsable, établissement support)</t>
    </r>
  </si>
  <si>
    <r>
      <t>Participation à une (exceptionnellement plusieurs)  structure fédérative au 30 juin 2015</t>
    </r>
    <r>
      <rPr>
        <i/>
        <sz val="10"/>
        <rFont val="Arial"/>
        <family val="2"/>
      </rPr>
      <t xml:space="preserve"> (label et n°, intitulé , responsable, établissement support) </t>
    </r>
  </si>
  <si>
    <t>(5) Entre le 1er janvier 2010 (ou la date de création de l'unité si celle-ci est postérieure) et le 30 juin 2015.</t>
  </si>
  <si>
    <t>3.2 - Liste nominative des personnels de l'unité de recherche au 30 juin 2015.</t>
  </si>
  <si>
    <t xml:space="preserve">     Pour les personnels ayant soutenu leur HDR entre le 1er janvier 2010 (ou depuis la création de l'unité de recherche si celle-ci</t>
  </si>
  <si>
    <t>3.3 - Liste des docteurs diplômés depuis le 1er janvier 2010 (ou depuis la date de création de l'unité si celle-ci est postérieure) ET des doctorants présents dans l'unité au 30 juin 2015</t>
  </si>
  <si>
    <t>Informations administratives sur l'unité</t>
  </si>
  <si>
    <t>Structuration interne de l'unité</t>
  </si>
  <si>
    <t>Tableau récapitualitf des personnels de l'unité</t>
  </si>
  <si>
    <t>Liste détaillée des personnels de l'unité</t>
  </si>
  <si>
    <t>Liste détaillée des doctorants présents dans l'unité et des docteurs ayant soutenu leur thèse durant le contrat en cours</t>
  </si>
  <si>
    <t>Détail des ressources financières de l'unité pour les années 2013 et 2014</t>
  </si>
  <si>
    <t>Nomenclatures utilisées dans les différentes feuilles du fichier</t>
  </si>
  <si>
    <t>Liste des établissements, organismes de recherche, etc.</t>
  </si>
  <si>
    <t>Effectifs EC, chercheurs EPST et cadres scientifiques EPIC permanents en ETP
(1)</t>
  </si>
  <si>
    <t>Effectifs ITA, BIATSS et non-cadres EPIC permanents en ETP
(2)</t>
  </si>
  <si>
    <t>(1) Equivalent temps plein recherche. Les enseignants-chercheurs et chercheurs intervenant dans plusieurs équipes internes seront décomptés au prorata des temps respectifs.</t>
  </si>
  <si>
    <t>(2) En équivalent temps plein. Les ITA / BIATSS intervenant dans plusieurs équipes internes sont décomptés au prorata des temps respectifs.</t>
  </si>
  <si>
    <t xml:space="preserve">     Exemple : un personnel à temps plein dans l'unité qui travaille dans 2 équipes internes à égalité de temps comptera 0,5 dans chacune d'entre elles (0,25 s'il est à mi-temps).</t>
  </si>
  <si>
    <t>MAEDI</t>
  </si>
  <si>
    <t>Ministère des Affaires Étrangères et du Développement international</t>
  </si>
  <si>
    <t>MEDDE</t>
  </si>
  <si>
    <t>MENESR</t>
  </si>
  <si>
    <t>Ministère de l'Éducation nationale, de l'Enseignement Supérieur et de la Recherche</t>
  </si>
  <si>
    <t>FINC</t>
  </si>
  <si>
    <t>Ministère des Finances et des Comptes publics</t>
  </si>
  <si>
    <t>ECOINDUS</t>
  </si>
  <si>
    <t>Ministère de l'Economie, de l'Industrie et du Numérique</t>
  </si>
  <si>
    <t>Ministère des Affaires Sociales et de la Santé et des Droits des Femmes</t>
  </si>
  <si>
    <t>Ministère de la Ville, de la Jeunesse et des Sports</t>
  </si>
  <si>
    <t xml:space="preserve">     est intervenue après cette date) et le 30 juin 2015, indiquer l'année de la soutenance.</t>
  </si>
  <si>
    <t xml:space="preserve">     En cas de tutelles multiples, il est possible de compléter la saisie, ex. MENESR, MAEDI.</t>
  </si>
  <si>
    <t>HDR
(3)</t>
  </si>
  <si>
    <t>Etablissement ou organisme employeur
(4)</t>
  </si>
  <si>
    <r>
      <t>Code UAI</t>
    </r>
    <r>
      <rPr>
        <b/>
        <sz val="10"/>
        <rFont val="Arial"/>
        <family val="2"/>
      </rPr>
      <t xml:space="preserve"> de l'établissement ou organisme employeur
(5)</t>
    </r>
  </si>
  <si>
    <t>Ministère(s) de tutelle 
(6)</t>
  </si>
  <si>
    <t>N° de l'équipe interne de rattachement, le cas échéant
(7)</t>
  </si>
  <si>
    <t>Date d'arrivée dans l'unité
(8)</t>
  </si>
  <si>
    <t>(2) Disciplines ST1 à ST6, SHS1 à SHS6 et SVE1-SVE2 pour les personnels EC et Ch, BAP A à J pour les AP</t>
  </si>
  <si>
    <t>(3) Inscrire « oui » dans les cases correspondant aux personnels habilités à diriger des recherches.</t>
  </si>
  <si>
    <t>(4) Sélectionner les informations dans le menu déroulant.</t>
  </si>
  <si>
    <t>(5) Ne rien saisir dans cette colonne.</t>
  </si>
  <si>
    <t>(6) Voir nomenclature proposée en bas de la colonne.</t>
  </si>
  <si>
    <t>(7) Indiquer le numéro de l'équipe dans la liste de la feuille 2 "Thématiques et équipes".</t>
  </si>
  <si>
    <t>(8) Mois et année.</t>
  </si>
  <si>
    <t>(4) Sélectionner l'établissement ou l'organisme dans le menu déroulant. Une seule ligne par établissement ou organisme.</t>
  </si>
  <si>
    <t xml:space="preserve">(1) Indiquer les dotations reçues et non les montants exécutés, hors report, les montants seront indiqués en euros HT. </t>
  </si>
  <si>
    <t>mise à jour novembre 2014</t>
  </si>
  <si>
    <t>Sigle</t>
  </si>
  <si>
    <t>B</t>
  </si>
  <si>
    <t>AGROCAMPUS OUEST</t>
  </si>
  <si>
    <t>AGROCAMPUS OUEST - INSTITUT SUPERIEUR DES SCIENCES AGRONOMIQUES, AGROALIMENTAIRES, HORTICOLES ET DU PAYSAGE</t>
  </si>
  <si>
    <t>Ecoles et établissements</t>
  </si>
  <si>
    <t>sous tutelle du ministère en charge de l'Enseignement Supérieur et de la recherche</t>
  </si>
  <si>
    <t>AGROSUP DIJON - INSTITUT NATIONAL SUPERIEUR DES SCIENCES AGRONOMIQUES DE L'ALIMENTATION ET DE L'ENVIRONNEMENT</t>
  </si>
  <si>
    <t>BUREAU DE RECHERCHES GEOLOGIQUES ET MINIERES - BRGM</t>
  </si>
  <si>
    <t>INSTITUT POLYTECHNIQUE DE BORDEAUX - IPB</t>
  </si>
  <si>
    <t>CENTRE NATIONAL DE LA RECHERCHE SCIENTIFIQUE - CNRS</t>
  </si>
  <si>
    <t>COMMISSARIAT A L'ENERGIE ATOMIQUE ET AUX ENERGIES ALTERNATIVES - CEA</t>
  </si>
  <si>
    <t>CELSA PARIS</t>
  </si>
  <si>
    <t>0921509R</t>
  </si>
  <si>
    <t>CELSA PARIS-SORBONNE</t>
  </si>
  <si>
    <t>COMUE BOURGOGNE</t>
  </si>
  <si>
    <t>UNIVERSITE BOURGOGNE-FRANCHE-COMTE - UBFC</t>
  </si>
  <si>
    <t>CENTRE DE COOPERATION INTERNATIONALE EN RECHERCHE AGRONOMIQUE POUR LE DEVELOPPEMENT - CIRAD</t>
  </si>
  <si>
    <t>CNAM</t>
  </si>
  <si>
    <t>CONSERVATOIRE NATIONAL DES ARTS ET METIERS - CNAM</t>
  </si>
  <si>
    <t>COMUE BRETAGNE</t>
  </si>
  <si>
    <t>UNIVERSITE EUROPENNE DE BRETAGNE - UEB</t>
  </si>
  <si>
    <t>CENTRE NATIONAL D'ETUDES SPATIALES - CNES</t>
  </si>
  <si>
    <t>COLLEGE DE FRANCE</t>
  </si>
  <si>
    <t>COMUE CLERMONT</t>
  </si>
  <si>
    <t>CLERMONT UNIVERSITE</t>
  </si>
  <si>
    <t>COMUE UNAM</t>
  </si>
  <si>
    <t>COMUE UNIVERSITE NANTES ANGERS LE MANS - UNAM</t>
  </si>
  <si>
    <t>IFP ENERGIES NOUVELLES - IFPEN</t>
  </si>
  <si>
    <t>ECOLE CENTRALE DE NANTES</t>
  </si>
  <si>
    <t>INSTITUT FRANCAIS DE RECHERCHE POUR L'EXPLOITATION DE LA MER - IFREMER</t>
  </si>
  <si>
    <t>ECOLE CENTRALE DE MARSEILLE</t>
  </si>
  <si>
    <t>ECOLE NATIONALE D'INGENIEURS DE BREST - ENIB</t>
  </si>
  <si>
    <t>INSTITUT FRANCAIS DES SCIENCES ET TECHNOLOGIES DES TRANSPORTS, DE L'AMENAGEMENT ET DES RESEAUX - IFSTTAR</t>
  </si>
  <si>
    <t>ENS RENNES</t>
  </si>
  <si>
    <t>0352440M</t>
  </si>
  <si>
    <t>ECOLE NORMALE SUPERIEURE DE RENNES - ENS RENNES</t>
  </si>
  <si>
    <t>0922689Y</t>
  </si>
  <si>
    <t>ECOLE CENTRALE PARIS</t>
  </si>
  <si>
    <t>ECOLE NATIONALE SUPERIEURE D'ARCHITECTURE DE BRETAGNE</t>
  </si>
  <si>
    <t>INSTITUT NATIONAL D'ETUDES DEMOGRAPHIQUES - INED</t>
  </si>
  <si>
    <t>ECOLE DES HAUTES ETUDES EN SANTE PUBLIQUE - EHESP</t>
  </si>
  <si>
    <t>ENSA CLERMONT</t>
  </si>
  <si>
    <t>ECOLE NATIONALE SUPERIEURE D'ARCHITECTURE DE CLERMONT-FERRAND</t>
  </si>
  <si>
    <t>INSTITUT NATIONAL DE LA RECHERCHE AGRONOMIQUE - INRA</t>
  </si>
  <si>
    <t>EHESS</t>
  </si>
  <si>
    <t>ECOLE DES HAUTES ETUDES EN SCIENCES SOCIALES - EHESS</t>
  </si>
  <si>
    <t>ECOLE NATIONALE SUPERIEURE D'ARCHITECTURE DE NANTES</t>
  </si>
  <si>
    <t>INSTITUT NATIONAL DE RECHERCHES ARCHEOLOGIQUES PREVENTIVES - INRAP</t>
  </si>
  <si>
    <t>EN3S ST-ETIENNE</t>
  </si>
  <si>
    <t>0421879P</t>
  </si>
  <si>
    <t>ECOLE NATIONALE SUPERIEURE DE SECURITE SOCIALE - EN3S</t>
  </si>
  <si>
    <t>ECOLE NATIONALE SUPERIEURE D'ARCHITECTURE DE NORMANDIE</t>
  </si>
  <si>
    <t>INSTITUT NATIONAL DE RECHERCHE EN INFORMATIQUE ET EN AUTOMATIQUE - INRIA</t>
  </si>
  <si>
    <t>ENC PARIS</t>
  </si>
  <si>
    <t>ECOLE NATIONALE DES CHARTES</t>
  </si>
  <si>
    <t>ECOLE NATIONALE SUPERIEURE DE CHIMIE DE CLERMONT-FERRAND</t>
  </si>
  <si>
    <t>INSTITUT NATIONAL DE LA SANTE ET DE LA RECHERCHE MEDICALE - INSERM</t>
  </si>
  <si>
    <t>ECOLE NATIONALE DE FORMATION AGRONOMIQUE DE TOULOUSE - AUZEVILLE - ENFA</t>
  </si>
  <si>
    <t>ECOLE NATIONALE SUPERIEURE DE CHIMIE DE RENNES</t>
  </si>
  <si>
    <t>ECOLE NATIONALE SUPERIEURE D'INGENIEURS DE CAEN - ENSICAEN</t>
  </si>
  <si>
    <t>INSTITUT PASTEUR DE LILLE</t>
  </si>
  <si>
    <t>ECOLE NATIONALE D'INGENIEURS DE METZ - ENIM</t>
  </si>
  <si>
    <t>ENSMM BESANCON</t>
  </si>
  <si>
    <t>ECOLE NATIONALE SUPERIEURE DE MECANIQUE ET DES MICROTECHNIQUES DE BESANCON - ENSMM</t>
  </si>
  <si>
    <t>ECOLE NATIONALE D'INGENIEURS DE SAINT-ETIENNE - ENISE</t>
  </si>
  <si>
    <t>ENSTA BRETAGNE</t>
  </si>
  <si>
    <t>ECOLE NATIONALE SUPERIEURE DE TECHNIQUES AVANCEES BRETAGNE</t>
  </si>
  <si>
    <t>INSTITUT DE RECHERCHE POUR LE DEVELOPPEMENT - IRD</t>
  </si>
  <si>
    <t>ECOLE NATIONALE D'INGENIEURS DE TARBES - ENIT</t>
  </si>
  <si>
    <t>ES AGRI ANGERS</t>
  </si>
  <si>
    <t>GROUPE ESA</t>
  </si>
  <si>
    <t>INSTITUT NATIONAL DE RECHERCHE EN SCIENCES ET TECHNOLOGIES POUR L'ENVIRONNEMENT et l'AGRICULTURE - IRSTEA</t>
  </si>
  <si>
    <t>ECOLE NATIONALE SUPERIEURE DES ARTS ET INDUSTRIES TEXTILES - ENSAIT</t>
  </si>
  <si>
    <t>ES ARCHI</t>
  </si>
  <si>
    <t>ECOLE SPECIALE D'ARCHITECTURE</t>
  </si>
  <si>
    <t>OFFICE NATIONAL D'ETUDES ET DE RECHERCHES AEROSPATIALES - ONERA</t>
  </si>
  <si>
    <t>ARTS ET METIERS PARISTECH - ECOLE NATIONALE SUPERIEURE DES ARTS ET METIERS</t>
  </si>
  <si>
    <t>GROUPE ESB - ECOLE SUPERIEURE DU BOIS</t>
  </si>
  <si>
    <t>COMUE</t>
  </si>
  <si>
    <t>COMmunauté d'Universités et d'Etablissements</t>
  </si>
  <si>
    <t>ESITPA - ECOLE D'INGENIEURS EN AGRICULTURE</t>
  </si>
  <si>
    <t>COLLEGIUM IDF</t>
  </si>
  <si>
    <t>0932558A</t>
  </si>
  <si>
    <t>COLLEGIUM ILE DE FRANCE</t>
  </si>
  <si>
    <t>SCIENCES PO RENNES</t>
  </si>
  <si>
    <t>COMUE AQUITAINE</t>
  </si>
  <si>
    <t>COMMUNAUTE D'UNIVERSITES ET D'ETABLISSEMENTS D'AQUITAINE - CUEA</t>
  </si>
  <si>
    <t>IFMA CLERMONT</t>
  </si>
  <si>
    <t>INSTITUT FRANÇAIS DE MECANIQUE AVANCEE - IFMA</t>
  </si>
  <si>
    <t>ENSC MULHOUSE</t>
  </si>
  <si>
    <t>0680097L</t>
  </si>
  <si>
    <t>ECOLE NATIONALE SUPERIEURE DE CHIMIE DE MULHOUSE - ENSCMU</t>
  </si>
  <si>
    <t>CHIMIE PARISTECH</t>
  </si>
  <si>
    <t>COMUE CENTRE VL</t>
  </si>
  <si>
    <t>CENTRE - VAL DE LOIRE UNIVERSITE</t>
  </si>
  <si>
    <t>INSTITUT NATIONAL DES SCIENCES APPLIQUEES DE RENNES</t>
  </si>
  <si>
    <t>ENSCI LIMOGES</t>
  </si>
  <si>
    <t xml:space="preserve">ECOLE NATIONALE SUPERIEURE DE CERAMIQUE INDUSTRIELLE </t>
  </si>
  <si>
    <t>INSTITUT NATIONAL DES SCIENCES APPLIQUEES DE ROUEN</t>
  </si>
  <si>
    <t>COMUE GRENOBLE</t>
  </si>
  <si>
    <t>UNIVERSITE GRENOBLE ALPES - UGA</t>
  </si>
  <si>
    <t>COMUE HESAM</t>
  </si>
  <si>
    <t>HAUTES ETUDES SORBONNES ARTS ET METIERS - HESAM UNIVERSITE</t>
  </si>
  <si>
    <t>INSTITUT DE RADIOPROTECTION ET DE SURETE NUCLEAIRE - IRSN</t>
  </si>
  <si>
    <t>COMUE LILLE</t>
  </si>
  <si>
    <t>UNIVERSITE LILLE NORD DE FRANCE</t>
  </si>
  <si>
    <t>ECOLE NATIONALE SUPERIEURE D'INFORMATIQUE POUR L'INDUSTRIE ET L'ENTREPRISE</t>
  </si>
  <si>
    <t>ONIRIS NANTES</t>
  </si>
  <si>
    <t>ONIRIS - ECOLE NATIONALE VETERINAIRE, AGROALIMENTAIRE ET DE L'ALIMENTATION, NANTES-ATLANTIQUE</t>
  </si>
  <si>
    <t>COMUE LPC</t>
  </si>
  <si>
    <t>COMUE LIMOUSIN POITOU-CHARENTES</t>
  </si>
  <si>
    <t>UNIVERSITE D'ANGERS - UA</t>
  </si>
  <si>
    <t>COMUE LYON</t>
  </si>
  <si>
    <t>ECOLE NATIONALE SUPERIEURE DES SCIENCES DE L'INFORMATION ET DES BIBLIOTHEQUES - ENSSIB</t>
  </si>
  <si>
    <t>UNIVERSITE DE FRANCHE-COMTE - UFC</t>
  </si>
  <si>
    <t>COMUE NORMANDIE</t>
  </si>
  <si>
    <t>0142382N</t>
  </si>
  <si>
    <t>COMUE NORMANDIE UNIVERSITE</t>
  </si>
  <si>
    <t>EPHE</t>
  </si>
  <si>
    <t>ECOLE PRATIQUE DES HAUTES ETUDES - EPHE</t>
  </si>
  <si>
    <t>UNIVERSITE DE BRETAGNE OCCIDENTALE - UBO</t>
  </si>
  <si>
    <t>COMUE PARIS-EST</t>
  </si>
  <si>
    <t>UNIVERSITE PARIS-EST</t>
  </si>
  <si>
    <t>UNIVERSITE DE BRETAGNE-SUD - UBS</t>
  </si>
  <si>
    <t>COMUE PARIS-LUMIERES</t>
  </si>
  <si>
    <t>0755698L</t>
  </si>
  <si>
    <t>UNIVERSITE PARIS LUMIERES - UPL</t>
  </si>
  <si>
    <t>UNIVERSITE DE CAEN BASSE-NORMANDIE - UCBN</t>
  </si>
  <si>
    <t>COMUE PARIS-SEINE</t>
  </si>
  <si>
    <t>0783617H</t>
  </si>
  <si>
    <t>UNIVERSITE PARIS SEINE</t>
  </si>
  <si>
    <t>IAE DE PARIS - SORBONNE GRADUATE BUSINESS SCHOOL</t>
  </si>
  <si>
    <t>U CLERMONT 1</t>
  </si>
  <si>
    <t>UNIVERSITE D'AUVERGNE - UDA</t>
  </si>
  <si>
    <t>COMUE PSL</t>
  </si>
  <si>
    <t>PSL RESEARCH UNIVERSITY</t>
  </si>
  <si>
    <t>U CLERMONT 2</t>
  </si>
  <si>
    <t>UNIVERSITE BLAISE PASCAL - UBP</t>
  </si>
  <si>
    <t>COMUE SORBONNE U</t>
  </si>
  <si>
    <t>SORBONNE UNIVERSITES</t>
  </si>
  <si>
    <t>INALCO</t>
  </si>
  <si>
    <t>INSTITUT NATIONAL DES LANGUES ET CIVILISATIONS ORIENTALES - INALCO</t>
  </si>
  <si>
    <t>UNIVERSITE DE BOURGOGNE - UB</t>
  </si>
  <si>
    <t>COMUE SPC</t>
  </si>
  <si>
    <t>SORBONNE PARIS CITE</t>
  </si>
  <si>
    <t>INSTITUT NATIONAL D'HISTOIRE DE L'ART - INHA</t>
  </si>
  <si>
    <t>UNIVERSITE DU HAVRE</t>
  </si>
  <si>
    <t>COMUE SUD</t>
  </si>
  <si>
    <t>COMUE SUD DE FRANCE</t>
  </si>
  <si>
    <t>INSA CENTRE VL</t>
  </si>
  <si>
    <t>0180974L</t>
  </si>
  <si>
    <t>INSTITUT NATIONAL DES SCIENCES APPLIQUEES CENTRE VAL-DE-LOIRE</t>
  </si>
  <si>
    <t>UNIVERSITE DU MAINE</t>
  </si>
  <si>
    <t>COMUE TOULOUSE</t>
  </si>
  <si>
    <t>UNIVERSITE DE NANTES</t>
  </si>
  <si>
    <t>U NOUVELLE-CALEDONIE</t>
  </si>
  <si>
    <t>UNIVERSITE DE LA NOUVELLE-CALEDONIE - UNC</t>
  </si>
  <si>
    <t>Universités</t>
  </si>
  <si>
    <t>UNIVERSITE DE LA POLYNESIE FRANCAISE</t>
  </si>
  <si>
    <t>CENTRE UNIVERSITAIRE JEAN-FRANCOIS CHAMPOLLION - CUFR</t>
  </si>
  <si>
    <t>INSTITUT NATIONAL DES SCIENCES APPLIQUEES DE STRASBOURG</t>
  </si>
  <si>
    <t>UNIVERSITE DE RENNES 1</t>
  </si>
  <si>
    <t>FCS PARIS SACLAY</t>
  </si>
  <si>
    <t>0912330N</t>
  </si>
  <si>
    <t>CAMPUS PARIS SACLAY</t>
  </si>
  <si>
    <t>UNIVERSITE RENNES 2</t>
  </si>
  <si>
    <t>INSTITUT NATIONAL POLYTECHNIQUE DE TOULOUSE - INP TOULOUSE</t>
  </si>
  <si>
    <t>INSTITUT NATIONAL DU SPORT, DE L'EXPERTISE ET DE LA PERFORMANCE - INSEP</t>
  </si>
  <si>
    <t>UNIVERSITE DE ROUEN</t>
  </si>
  <si>
    <t>NOUVELLE U MONTPELLIER</t>
  </si>
  <si>
    <t>0342321N</t>
  </si>
  <si>
    <t>NOUVELLE UNIVERSITE DE MONTPELLIER</t>
  </si>
  <si>
    <t>INSTITUT NATIONAL DE FORMATION ET DE RECHERCHE POUR L'EDUCATION DES JEUNES HANDICAPES ET ENSEIGNEMENTS ADAPTES - INS HEA</t>
  </si>
  <si>
    <t>UT BELFORT</t>
  </si>
  <si>
    <t>UNIVERSITE DE TECHNOLOGIE DE BELFORT-MONTBELLIARD - UTBM</t>
  </si>
  <si>
    <t>AIX-MARSEILLE UNIVERSITE - AMU</t>
  </si>
  <si>
    <t>IPGP</t>
  </si>
  <si>
    <t>INSTITUT DE PHYSIQUE DU GLOBE DE PARIS - IPGP</t>
  </si>
  <si>
    <t>UNIVERSITE DE TECHNOLOGIE DE TROYES - UTT</t>
  </si>
  <si>
    <t>UNIVERSITE DE PICARDIE JULES VERNE - UPJV</t>
  </si>
  <si>
    <t>ISAE-ENSMA</t>
  </si>
  <si>
    <t>ABES</t>
  </si>
  <si>
    <t>0341920C</t>
  </si>
  <si>
    <t>AGENCE BIBLIOGRAPHIQUE DE L'ENSEIGNEMENT SUPERIEUR - ABES</t>
  </si>
  <si>
    <t>MNHN</t>
  </si>
  <si>
    <t>MUSEUM NATIONAL D'HISTOIRE NATURELLE - MNHN</t>
  </si>
  <si>
    <t>AGROPARISTECH - INSTITUT DES SCIENCES ET INDUSTRIES DU VIVANT ET DE L'ENVIRONNEMENT</t>
  </si>
  <si>
    <t>MSH AQUITAINE</t>
  </si>
  <si>
    <t>0332757T</t>
  </si>
  <si>
    <t>MAISON DES SCIENCES DE L'HOMME D'AQUITAINE - MSHA</t>
  </si>
  <si>
    <t>0922684T</t>
  </si>
  <si>
    <t>AGENCE NATIONALE POUR LA GESTION DES DECHETS RADIOACTIFS - ANDRA</t>
  </si>
  <si>
    <t>UNIVERSITE D'AVIGNON ET DES PAYS DE VAUCLUSE - UAPV</t>
  </si>
  <si>
    <t>FONDATION MAISON DES SCIENCES DE L'HOMME - FMSH</t>
  </si>
  <si>
    <t>0755611S</t>
  </si>
  <si>
    <t>AGENCE NATIONALE DE LA RECHERCHE - ANR</t>
  </si>
  <si>
    <t>OBS COTE AZUR</t>
  </si>
  <si>
    <t>OBSERVATOIRE DE LA COTE D'AZUR - OCA</t>
  </si>
  <si>
    <t>ANRS</t>
  </si>
  <si>
    <t>0755593X</t>
  </si>
  <si>
    <t>AGENCE NATIONALE DE RECHERCHES SUR LE SIDA ET LES HEPATITES VIRALES - ANRS</t>
  </si>
  <si>
    <t>U BORDEAUX</t>
  </si>
  <si>
    <t>0333298F</t>
  </si>
  <si>
    <t>OBS PARIS</t>
  </si>
  <si>
    <t>OBSERVATOIRE DE PARIS</t>
  </si>
  <si>
    <t>AGENCE NATIONALE DE SECURITE SANITAIRE DE L'ALIMENTATION, DE L'ENVIRONNEMENT ET DU TRAVAIL - ANSES</t>
  </si>
  <si>
    <t>sous tutelle du ministère en charge de l'Agriculture</t>
  </si>
  <si>
    <t>APHP</t>
  </si>
  <si>
    <t>ASSISTANCE PUBLIQUE HOPITAUX DE PARIS - APHP</t>
  </si>
  <si>
    <t>ASOM</t>
  </si>
  <si>
    <t>ACADEMIE DES SCIENCES D'OUTRE-MER</t>
  </si>
  <si>
    <t>AUDENCIA</t>
  </si>
  <si>
    <t>AUDENCIA NANTES - ECOLE DE MANAGEMENT</t>
  </si>
  <si>
    <t>BIBLIOTHEQUE NATIONALE ET UNIVERSITAIRE DE STRASBOURG - BNUS</t>
  </si>
  <si>
    <t>ENGEES STRASBOURG</t>
  </si>
  <si>
    <t>ECOLE NATIONALE DU GENIE DE L'EAU ET DE L'ENVIRONNEMENT DE STRASBOURG</t>
  </si>
  <si>
    <t>ENV MAISONS-ALFORT</t>
  </si>
  <si>
    <t>UNIVERSITE DE CORSE PASCAL PAOLI</t>
  </si>
  <si>
    <t>CASA VELAZQUEZ</t>
  </si>
  <si>
    <t xml:space="preserve">CASA DE VELAZQUEZ </t>
  </si>
  <si>
    <t>CCA MARTINIQUE</t>
  </si>
  <si>
    <t>CAMPUS CARIBEEN DES ARTS</t>
  </si>
  <si>
    <t>sous tutelle du ministère en charge du Développement Durable</t>
  </si>
  <si>
    <t>UNIVERSITE JOSEPH FOURIER - GRENOBLE - UJF</t>
  </si>
  <si>
    <t>ECOLE NATIONALE DE L'AVIATION CIVILE - ENAC</t>
  </si>
  <si>
    <t>CEDHEC</t>
  </si>
  <si>
    <t>ECOLE DE CHAILLOT</t>
  </si>
  <si>
    <t>UNIVERSITE PIERRE MENDES FRANCE - GRENOBLE - UPMF</t>
  </si>
  <si>
    <t>ENM TOULOUSE</t>
  </si>
  <si>
    <t>0312069F</t>
  </si>
  <si>
    <t>ECOLE NATIONALE DE LA METEOROLOGIE - ENM</t>
  </si>
  <si>
    <t>CEE PARIS</t>
  </si>
  <si>
    <t>0932509X</t>
  </si>
  <si>
    <t>CENTRE D'ETUDES DE L'EMPLOI - CEE</t>
  </si>
  <si>
    <t>ENS MARITIME</t>
  </si>
  <si>
    <t>0922706S</t>
  </si>
  <si>
    <t>ECOLE NATIONALE SUPERIEURE MARITIME - ENSM</t>
  </si>
  <si>
    <t>CENGEPS LYON</t>
  </si>
  <si>
    <t>CENTRE NATIONAL DE GESTION DES ESSAIS DE PRODUITS DE SANTE - CENGEPS</t>
  </si>
  <si>
    <t>UNIVERSITE DE LA ROCHELLE</t>
  </si>
  <si>
    <t>ENSG MARNE-LA-VALLEE</t>
  </si>
  <si>
    <t>ECOLE NATIONALE DES SCIENCES GEOGRAPHIQUES</t>
  </si>
  <si>
    <t>CENTRE EUROPEEN DE RECHERCHE ET FORMATION AVANCEE EN CALCUL SCIENTIFIQUE - CERFACS</t>
  </si>
  <si>
    <t>ECOLE NATIONALE DES TRAVAUX PUBLICS DE L'ETAT - ENTPE</t>
  </si>
  <si>
    <t>CHR METZ-THIONVILLE</t>
  </si>
  <si>
    <t>CENTRE HOSPITALIER REGIONAL DE METZ-THIONVILLE</t>
  </si>
  <si>
    <t>sous tutelle du ministère en charge de la Défense</t>
  </si>
  <si>
    <t>CHR ORLEANS</t>
  </si>
  <si>
    <t>CENTRE HOSPITALIER REGIONAL D'ORLEANS</t>
  </si>
  <si>
    <t>EA SALON</t>
  </si>
  <si>
    <t>0130230E</t>
  </si>
  <si>
    <t>ECOLE D'OFFICIERS DE L'ARMEE DE L'AIR - EOAA</t>
  </si>
  <si>
    <t>CHU AMIENS</t>
  </si>
  <si>
    <t>CENTRE HOSPITALIER UNIVERSITAIRE D'AMIENS</t>
  </si>
  <si>
    <t>CHU ANGERS</t>
  </si>
  <si>
    <t>CENTRE HOSPITALIER UNIVERSITAIRE D'ANGERS</t>
  </si>
  <si>
    <t>EG ANGERS</t>
  </si>
  <si>
    <t>0492202C</t>
  </si>
  <si>
    <t>ECOLE DU GENIE</t>
  </si>
  <si>
    <t>CHU BESANCON</t>
  </si>
  <si>
    <t>CENTRE HOSPITALIER UNIVERSITAIRE DE BESANCON</t>
  </si>
  <si>
    <t>UNIVERSITE DE LIMOGES - UL</t>
  </si>
  <si>
    <t>EN BREST</t>
  </si>
  <si>
    <t>ECOLE NAVALE - GROUPE DES ECOLES DU POULMIC</t>
  </si>
  <si>
    <t>CHU BORDEAUX</t>
  </si>
  <si>
    <t>CENTRE HOSPITALIER UNIVERSITAIRE DE BORDEAUX</t>
  </si>
  <si>
    <t>UNIVERSITE DU LITTORAL COTE D'OPALE - ULCO</t>
  </si>
  <si>
    <t>CHU BREST</t>
  </si>
  <si>
    <t>CENTRE HOSPITALIER UNIVERSITAIRE DE BREST</t>
  </si>
  <si>
    <t>UNIVERSITE DE LORRAINE</t>
  </si>
  <si>
    <t>ECOLE NATIONALE SUPERIEURE DE TECHNIQUES AVANCEES - ENSTA PARISTECH</t>
  </si>
  <si>
    <t>CHU CAEN</t>
  </si>
  <si>
    <t>CENTRE HOSPITALIER UNIVERSITAIRE DE CAEN</t>
  </si>
  <si>
    <t>ESM ST-CYR</t>
  </si>
  <si>
    <t>ECOLE SPECIALE MILITAIRE DE SAINT-CYR</t>
  </si>
  <si>
    <t>CHU CLERMONT</t>
  </si>
  <si>
    <t>CENTRE HOSPITALIER UNIVERSITAIRE DE CLERMONT-FERRAND</t>
  </si>
  <si>
    <t>INSTITUT SUPERIEUR DE L'AERONAUTIQUE ET DE L'ESPACE - ISAE</t>
  </si>
  <si>
    <t>CHU DIJON</t>
  </si>
  <si>
    <t>CENTRE HOSPITALIER UNIVERSITAIRE DE DIJON</t>
  </si>
  <si>
    <t>sous tutelle du ministère en charge de l'Economie et de l'Industrie</t>
  </si>
  <si>
    <t>CHU FORT-DE-FRANCE</t>
  </si>
  <si>
    <t>CENTRE HOSPITALIER UNIVERSITAIRE DE FORT-DE-France</t>
  </si>
  <si>
    <t>ECOLE NATIONALE SUPERIEURE DES MINES D'ALBI-CARMAUX</t>
  </si>
  <si>
    <t>CHU GRENOBLE</t>
  </si>
  <si>
    <t>CENTRE HOSPITALIER UNIVERSITAIRE DE GRENOBLE</t>
  </si>
  <si>
    <t>CHU LA REUNION</t>
  </si>
  <si>
    <t>CENTRE HOSPITALIER UNIVERSITAIRE DE</t>
  </si>
  <si>
    <t>UNIVERSITE DE HAUTE-ALSACE - UHA</t>
  </si>
  <si>
    <t>ECOLE DES MINES DE DOUAI</t>
  </si>
  <si>
    <t>CHU LILLE</t>
  </si>
  <si>
    <t>CENTRE HOSPITALIER UNIVERSITAIRE DE LILLE</t>
  </si>
  <si>
    <t>ECOLE DES MINES DE NANTES</t>
  </si>
  <si>
    <t>CHU LIMOGES</t>
  </si>
  <si>
    <t>CENTRE HOSPITALIER UNIVERSITAIRE DE LIMOGES</t>
  </si>
  <si>
    <t>UNIVERSITE NICE SOPHIA ANTIPOLIS</t>
  </si>
  <si>
    <t>CHU LYON - HCL</t>
  </si>
  <si>
    <t>CENTRE HOSPITALIER UNIVERSITAIRE DE LYON - HOSPICES CIVILS DE LYON - HCL</t>
  </si>
  <si>
    <t>CHU MARSEILLE - APHM</t>
  </si>
  <si>
    <t>CENTRE HOSPITALIER UNIVERSITAIRE DE MARSEILLE - ASSISTANCE PUBLIQUE HOPITAUX DE MARSEILLE - APHM</t>
  </si>
  <si>
    <t>GENES</t>
  </si>
  <si>
    <t>0755754X</t>
  </si>
  <si>
    <t>GROUPE DES ECOLES NATIONALES D'ECONOMIE ET DE STATISTIQUE - GENES</t>
  </si>
  <si>
    <t>CHU MONTPELLIER</t>
  </si>
  <si>
    <t>CENTRE HOSPITALIER UNIVERSITAIRE DE MONTPELLIER</t>
  </si>
  <si>
    <t>UNIVERSITE D'ORLEANS</t>
  </si>
  <si>
    <t>INSTITUT MINES-TELECOM</t>
  </si>
  <si>
    <t>CHU NANCY</t>
  </si>
  <si>
    <t>CENTRE HOSPITALIER UNIVERSITAIRE DE NANCY</t>
  </si>
  <si>
    <t>UNIVERSITE PARIS 1 PANTHEON-SORBONNE</t>
  </si>
  <si>
    <t>TELECOM BRETAGNE</t>
  </si>
  <si>
    <t>CHU NANTES</t>
  </si>
  <si>
    <t>CENTRE HOSPITALIER UNIVERSITAIRE DE NANTES</t>
  </si>
  <si>
    <t>UNIVERSITE PARIS OUEST NANTERRE LA DEFENSE</t>
  </si>
  <si>
    <t>CHU NICE</t>
  </si>
  <si>
    <t>CENTRE HOSPITALIER UNIVERSITAIRE DE NICE</t>
  </si>
  <si>
    <t>UNIVERSITE PARIS-SUD</t>
  </si>
  <si>
    <t>TELECOM SUDPARIS</t>
  </si>
  <si>
    <t>CHU NIMES</t>
  </si>
  <si>
    <t>CENTRE HOSPITALIER UNIVERSITAIRE DE NIMES</t>
  </si>
  <si>
    <t>Ecoles d'Ingénieurs</t>
  </si>
  <si>
    <t>de la ville de Paris</t>
  </si>
  <si>
    <t>CHU POINTE-A-PITRE</t>
  </si>
  <si>
    <t>CENTRE HOSPITALIER UNIVERSITAIRE DE POINTE-A-PITRE</t>
  </si>
  <si>
    <t>UNIVERSITE PARIS 13 NORD</t>
  </si>
  <si>
    <t>ECOLE D'INGENIEURS DE LA VILLE DE PARIS - EIVP</t>
  </si>
  <si>
    <t>CHU POITIERS</t>
  </si>
  <si>
    <t>CENTRE HOSPITALIER UNIVERSITAIRE DE POITIERS</t>
  </si>
  <si>
    <t>UNIVERSITE PANTHEON-ASSAS PARIS II</t>
  </si>
  <si>
    <t>ESPCI PARISTECH</t>
  </si>
  <si>
    <t>CHU REIMS</t>
  </si>
  <si>
    <t>CENTRE HOSPITALIER UNIVERSITAIRE DE REIMS</t>
  </si>
  <si>
    <t>UNIVERSITE SORBONNE NOUVELLE - PARIS 3</t>
  </si>
  <si>
    <t>sous tutelle consulaire</t>
  </si>
  <si>
    <t>CHU RENNES</t>
  </si>
  <si>
    <t>CENTRE HOSPITALIER UNIVERSITAIRE DE RENNES</t>
  </si>
  <si>
    <t>UNIVERSITE PARIS-SORBONNE</t>
  </si>
  <si>
    <t>CHU ROUEN</t>
  </si>
  <si>
    <t>CENTRE HOSPITALIER UNIVERSITAIRE DE ROUEN</t>
  </si>
  <si>
    <t>UNIVERSITE PARIS DESCARTES</t>
  </si>
  <si>
    <t>ECOLE SUPERIEURE DES TECHNOLOGIES INDUSTRIELLES AVANCEES - ESTIA</t>
  </si>
  <si>
    <t>CHU ST-ETIENNE</t>
  </si>
  <si>
    <t>CENTRE HOSPITALIER UNIVERSITAIRE DE ST-ETIENNE</t>
  </si>
  <si>
    <t>UNIVERSITE PIERRE ET MARIE CURIE - UPMC</t>
  </si>
  <si>
    <t>Ecoles d'Architecture</t>
  </si>
  <si>
    <t>CHU STRASBOURG</t>
  </si>
  <si>
    <t>CENTRE HOSPITALIER UNIVERSITAIRE DE STRASBOURG</t>
  </si>
  <si>
    <t>UNIVERSITE PARIS DIDEROT - PARIS 7</t>
  </si>
  <si>
    <t>CHU TOULOUSE</t>
  </si>
  <si>
    <t>CENTRE HOSPITALIER UNIVERSITAIRE DE TOULOUSE</t>
  </si>
  <si>
    <t>UNIVERSITE PARIS 8 - VINCENNES - SAINT-DENIS</t>
  </si>
  <si>
    <t>CHU TOURS</t>
  </si>
  <si>
    <t>CENTRE HOSPITALIER UNIVERSITAIRE DE TOURS</t>
  </si>
  <si>
    <t>UNIVERSITE PARIS-DAUPHINE</t>
  </si>
  <si>
    <t>CINES</t>
  </si>
  <si>
    <t>0342032Z</t>
  </si>
  <si>
    <t>CENTRE INFORMATIQUE NATIONAL DE L'ENSEIGNEMENT SUPERIEUR - CINES</t>
  </si>
  <si>
    <t>ECOLE NATIONALE SUPERIEURE D'ARCHITECTURE DE MARSEILLE</t>
  </si>
  <si>
    <t>CIU PARIS</t>
  </si>
  <si>
    <t>CITE INTERNATIONALE UNIVERSITAIRE DE PARIS - CIUP</t>
  </si>
  <si>
    <t>UNIVERSITE DE POITIERS</t>
  </si>
  <si>
    <t>CLCC ANGERS - CPP</t>
  </si>
  <si>
    <t>CENTRE DE LUTTE CONTRE LE CANCER D'ANGERS - CENTRE PAUL PAPIN</t>
  </si>
  <si>
    <t>ECOLE NATIONALE SUPERIEURE D'ARCHITECTURE DE NANCY</t>
  </si>
  <si>
    <t>CLCC BORDEAUX - IB</t>
  </si>
  <si>
    <t>CENTRE DE LUTTE CONTRE LE CANCER DE BORDEAUX - INSTITUT BERGONIE</t>
  </si>
  <si>
    <t>UNIVERSITE DE REIMS CHAMPAGNE-ARDENNES - URCA</t>
  </si>
  <si>
    <t>CLCC CAEN - CFB</t>
  </si>
  <si>
    <t>CENTRE DE LUTTE CONTRE LE CANCER DE CAEN - CENTRE FRANCOIS BACLESSE</t>
  </si>
  <si>
    <t>CLCC CLERMONT - CJP</t>
  </si>
  <si>
    <t>CENTRE DE LUTTE CONTRE LE CANCER DE CLERMONT-FERRAND - CENTRE JEAN PERRIN</t>
  </si>
  <si>
    <t>ECOLE NATIONALE SUPERIEURE D'ARCHITECTURE DE PARIS-BELLEVILLE - ENSAPB</t>
  </si>
  <si>
    <t>CLCC DIJON - CFL</t>
  </si>
  <si>
    <t>CENTRE DE LUTTE CONTRE LE CANCER DE DIJON - CENTRE FRANCOIS LECLERC</t>
  </si>
  <si>
    <t>ECOLE NATIONALE SUPERIEURE D'ARCHITECTURE PARIS LA VILLETTE - ENSAPLV</t>
  </si>
  <si>
    <t>CLCC LILLE - COL</t>
  </si>
  <si>
    <t>CENTRE DE LUTTE CONTRE LE CANCER DE LILLE - CENTRE OSCAR LAMBRET</t>
  </si>
  <si>
    <t>ECOLE NATIONALE SUPERIEURE D'ARCHITECTURE  PARIS-MALAQUAIS</t>
  </si>
  <si>
    <t>CLCC LYON - CLB</t>
  </si>
  <si>
    <t>CENTRE DE LUTTE CONTRE LE CANCER DE LYON - CENTRE LEON BERARD</t>
  </si>
  <si>
    <t>UNIVERSITE DE STRASBOURG</t>
  </si>
  <si>
    <t>ECOLE NATIONALE SUPERIEURE D'ARCHITECTURE  PARIS VAL DE SEINE</t>
  </si>
  <si>
    <t>CLCC MARSEILLE - IPC</t>
  </si>
  <si>
    <t>CENTRE DE LUTTE CONTRE LE CANCER DE MARSEILLE - INSTITUT PAOLI CALMETTES</t>
  </si>
  <si>
    <t>UNIVERSITE DE TOULON - UTLN</t>
  </si>
  <si>
    <t>CLCC MONTPELLIER - CVAPL</t>
  </si>
  <si>
    <t>CENTRE DE LUTTE CONTRE LE CANCER DE MONTPELLIER - CENTRE VAL D'AURELLE PAUL LAMARQUE</t>
  </si>
  <si>
    <t>ECOLE NATIONALE SUPERIEURE D'ARCHITECTURE DE STRASBOURG</t>
  </si>
  <si>
    <t>CLCC NANCY - CAV</t>
  </si>
  <si>
    <t>CENTRE DE LUTTE CONTRE LE CANCER DE NANCY - CENTRE ALEXIS VAUTRIN</t>
  </si>
  <si>
    <t>UNIVERSITE TOULOUSE II - JEAN JAURES - UT2J</t>
  </si>
  <si>
    <t>CLCC NANTES - CRG</t>
  </si>
  <si>
    <t>CENTRE DE LUTTE CONTRE LE CANCER DE NANTES - CENTRE RENE GAUDUCHEREAU</t>
  </si>
  <si>
    <t>UNIVERSITE TOULOUSE III - PAUL SABATIER - UPS</t>
  </si>
  <si>
    <t>CLCC NICE - CAL</t>
  </si>
  <si>
    <t>CENTRE DE LUTTE CONTRE LE CANCER DE NICE - CENTRE ANTOINE LACASSAGNE</t>
  </si>
  <si>
    <t>UNIVERSITE FRANCOIS-RABELAIS DE TOURS</t>
  </si>
  <si>
    <t>CLCC REIMS - IJG</t>
  </si>
  <si>
    <t>CENTRE DE LUTTE CONTRE LE CANCER DE REIMS - INSTITUT JEAN GODINOT</t>
  </si>
  <si>
    <t>UNIVERSITE DE VALENCIENNES ET DU HAINAUT CAMBRESIS - UVHC</t>
  </si>
  <si>
    <t>CLCC RENNES - CEM</t>
  </si>
  <si>
    <t>CENTRE DE LUTTE CONTRE LE CANCER DE RENNES - CENTRE EUGENE MAQUIS</t>
  </si>
  <si>
    <t>ECOLE D'ARCHITECTURE DE LA VILLE ET DES TERRITOIRES</t>
  </si>
  <si>
    <t>CLCC ROUEN - CHB</t>
  </si>
  <si>
    <t>CENTRE DE LUTTE CONTRE LE CANCER DE ROUEN - CENTRE HENRI BECQUEREL</t>
  </si>
  <si>
    <t>ECOLE NATIONALE SUPERIEURE DE LA NATURE ET DU PAYSAGE - ENSNP</t>
  </si>
  <si>
    <t>CLCC ST-CLOUD - CRH</t>
  </si>
  <si>
    <t>CENTRE DE LUTTE CONTRE LE CANCER DE SAINT-CLOUD - CENTRE RENE HUGUENIN</t>
  </si>
  <si>
    <t>UNIVERSITE DE TECHNOLOGIE DE COMPIEGNE - UTC</t>
  </si>
  <si>
    <t>CLCC STRASBOURG - CPS</t>
  </si>
  <si>
    <t>CENTRE DE LUTTE CONTRE LE CANCER DE STRASBOURG - CENTRE PAUL STRAUSS</t>
  </si>
  <si>
    <t>CLCC TOULOUSE - ICR</t>
  </si>
  <si>
    <t>CENTRE DE LUTTE CONTRE LE CANCER DE TOULOUSE - INSTITUT CLAUDIUS REGAUD</t>
  </si>
  <si>
    <t>Instituts d'études politiques</t>
  </si>
  <si>
    <t>Ecoles d'Art</t>
  </si>
  <si>
    <t>CLCC VILLEJUIF -- IGR</t>
  </si>
  <si>
    <t>CENTRE DE LUTTE CONTRE LE CANCER DE VILLEJUIF - INSTITUT GUSTAVE ROUSSY</t>
  </si>
  <si>
    <t>SCIENCES PO AIX</t>
  </si>
  <si>
    <t>CNSAD PARIS</t>
  </si>
  <si>
    <t>CONSERVATOIRE NATIONAL SUPERIEUR D'ART DRAMATIQUE</t>
  </si>
  <si>
    <t>CNFM GRENOBLE</t>
  </si>
  <si>
    <t>COORDINATION NATIONALE POUR LA FORMATION EN MICRO ELECTRONIQUE ET EN NANOTECHNOLOGIES - CNFM</t>
  </si>
  <si>
    <t>CNSMD LYON</t>
  </si>
  <si>
    <t>CONSERVATOIRE NATIONAL SUPERIEUR MUSIQUE ET DE DANSE DE LYON</t>
  </si>
  <si>
    <t>CNSMD PARIS</t>
  </si>
  <si>
    <t>CONSERVATOIRE NATIONAL SUPERIEUR MUSIQUE ET DE DANSE DE PARIS</t>
  </si>
  <si>
    <t>IEP PARIS</t>
  </si>
  <si>
    <t>SCIENCES PO</t>
  </si>
  <si>
    <t>EC LOUVRE</t>
  </si>
  <si>
    <t>0753489K</t>
  </si>
  <si>
    <t>ECOLE DU LOUVRE</t>
  </si>
  <si>
    <t>EESA BORDEAUX</t>
  </si>
  <si>
    <t>ECOLE D'ENSEIGNEMENT SUPERIEUR D'ART DE BORDEAUX - EBABX</t>
  </si>
  <si>
    <t>IEP ST-GERMAIN</t>
  </si>
  <si>
    <t>0783640H</t>
  </si>
  <si>
    <t>SCIENCES PO ST-GERMAIN-EN-LAYE - INSTITUT D'ETUDES POLITIQUES</t>
  </si>
  <si>
    <t>EESA BRETAGNE</t>
  </si>
  <si>
    <t>0352853L</t>
  </si>
  <si>
    <t>ECOLE EUROPEENNE SUPERIEURE D'ART DE BRETAGNE -EESAB</t>
  </si>
  <si>
    <t>IEP STRASBOURG</t>
  </si>
  <si>
    <t>0670178E</t>
  </si>
  <si>
    <t>SCIENCES PO STRASBOURG - INSTITUT D'ETUDES POLITIQUES</t>
  </si>
  <si>
    <t>EESI ANGOULEME</t>
  </si>
  <si>
    <t>ECOLE EUROPEENNE SUPERIEURE DE L'IMAGE - ANGOULEME POITIERS</t>
  </si>
  <si>
    <t>ENS ART BOURGES</t>
  </si>
  <si>
    <t>ECOLE NATIONALE SUPERIEURE D'ART DE BOURGES</t>
  </si>
  <si>
    <t>ENS</t>
  </si>
  <si>
    <t>Ecoles normales supérieures</t>
  </si>
  <si>
    <t>ENS ART DIJON</t>
  </si>
  <si>
    <t>ECOLE NATIONALE SUPERIEURE D'ART DE DIJON</t>
  </si>
  <si>
    <t>ENS ART LIMOGES</t>
  </si>
  <si>
    <t>ECOLE NATIONALE SUPERIEURE D'ART DE LIMOGES</t>
  </si>
  <si>
    <t>ECOLE NORMALE SUPERIEURE DE LYON - ENS LYON</t>
  </si>
  <si>
    <t>ENS ART NANCY</t>
  </si>
  <si>
    <t>ECOLE NATIONALE SUPERIEURE D'ART DE NANCY</t>
  </si>
  <si>
    <t>ECOLE NORMALE SUPERIEURE - ENS</t>
  </si>
  <si>
    <t>ENS ART NICE</t>
  </si>
  <si>
    <t>VILLA ARSON - ECOLE NATIONALE SUPERIEURE D'ART DE NICE</t>
  </si>
  <si>
    <t>ENS ART PARIS-CERGY</t>
  </si>
  <si>
    <t>ECOLE NATIONALE SUPERIEURE D'ART DE PARIS-CERGY - ENSAPC</t>
  </si>
  <si>
    <t>ENS PHOTO ARLES</t>
  </si>
  <si>
    <t>ECOLE NATIONALE SUPERIEURE DE LA PHOTOGRAPHIE D'ARLES</t>
  </si>
  <si>
    <t>RECT AIX-MARSEILLE</t>
  </si>
  <si>
    <t>RECTORAT D'AIX-MARSEILLE</t>
  </si>
  <si>
    <t>ENSAD PARIS</t>
  </si>
  <si>
    <t>ECOLE NATIONALE SUPERIEURE DES ARTS DECORATIFS</t>
  </si>
  <si>
    <t>RECT AMIENS</t>
  </si>
  <si>
    <t>RECTORAT D'AMIENS</t>
  </si>
  <si>
    <t>ECOLE NATIONALE SUPERIEURE DES ARTS ET TECHNIQUES DU THEATRE - ENSATT</t>
  </si>
  <si>
    <t>RECT BESANCON</t>
  </si>
  <si>
    <t>RECTORAT DE BESANCON</t>
  </si>
  <si>
    <t>ENSBA LYON</t>
  </si>
  <si>
    <t>ECOLE NATIONALE SUPERIEURE DES BEAUX ARTS DE LYON</t>
  </si>
  <si>
    <t>RECT BORDEAUX</t>
  </si>
  <si>
    <t>RECTORAT DE BORDEAUX</t>
  </si>
  <si>
    <t>ENSBA PARIS</t>
  </si>
  <si>
    <t>ECOLE NATIONALE SUPERIEURE DES BEAUX-ARTS</t>
  </si>
  <si>
    <t>RECT CAEN</t>
  </si>
  <si>
    <t>RECTORAT DE CAEN</t>
  </si>
  <si>
    <t>LES ATELIERS - ENSCI</t>
  </si>
  <si>
    <t>RECT CLERMONT</t>
  </si>
  <si>
    <t>RECTORAT DE CLERMONT-FERRAND</t>
  </si>
  <si>
    <t>RECT CORSE</t>
  </si>
  <si>
    <t>RECTORAT DE CORSE</t>
  </si>
  <si>
    <t>ESA AIX</t>
  </si>
  <si>
    <t>ECOLE SUPERIEURE D'ART D'AIX-EN-PROVENCE</t>
  </si>
  <si>
    <t>RECT CRETEIL</t>
  </si>
  <si>
    <t>RECTORAT DE CRETEIL</t>
  </si>
  <si>
    <t>ESA ANNECY</t>
  </si>
  <si>
    <t>ECOLE SUPERIEURE D'ART DE L'AGGLOMERATION D'ANNECY - ESAAA</t>
  </si>
  <si>
    <t>RECT DIJON</t>
  </si>
  <si>
    <t>RECTORAT DE DIJON</t>
  </si>
  <si>
    <t>ESA AVIGNON</t>
  </si>
  <si>
    <t>ECOLE SUPERIEURE D'ART D'AVIGNON</t>
  </si>
  <si>
    <t>RECT GRENOBLE</t>
  </si>
  <si>
    <t>RECTORAT DE GRENOBLE</t>
  </si>
  <si>
    <t>ESA CLERMONT</t>
  </si>
  <si>
    <t>ECOLE SUPERIEURE D'ART DE CLERMONT METROPOLE - ESACM</t>
  </si>
  <si>
    <t>CENTRE SCIENTIFIQUE ET TECHNIQUE DU BATIMENT - CSTB</t>
  </si>
  <si>
    <t>RECT GUADELOUPE</t>
  </si>
  <si>
    <t>RECTORAT DE GUADELOUPE</t>
  </si>
  <si>
    <t>ESA LA REUNION</t>
  </si>
  <si>
    <t>ECOLE SUPERIEURE D'ART DE LA REUNION</t>
  </si>
  <si>
    <t>RECT GUYANE</t>
  </si>
  <si>
    <t>RECTORAT DE GUYANE</t>
  </si>
  <si>
    <t>ESA LORRAINE</t>
  </si>
  <si>
    <t>ECOLE SUPERIEURE D'ART DE LORRAINE</t>
  </si>
  <si>
    <t>RECT LA REUNION</t>
  </si>
  <si>
    <t>RECTORAT DE LA REUNION</t>
  </si>
  <si>
    <t>ESA NPDC CAMBRAI</t>
  </si>
  <si>
    <t>ECOLE SUPERIEURE D'ART DU NORD-PAS-DE-CALAIS CAMBRAI</t>
  </si>
  <si>
    <t>RECT LILLE</t>
  </si>
  <si>
    <t>RECTORAT DE LILLE</t>
  </si>
  <si>
    <t>ESA NPDC DUNKERQUE-TOURCOING</t>
  </si>
  <si>
    <t>ECOLE SUPERIEURE D'ART DU NORD-PAS DE CALAIS DUNKERQUE TOURCOING</t>
  </si>
  <si>
    <t>RECT LIMOGES</t>
  </si>
  <si>
    <t>RECTORAT DE LIMOGES</t>
  </si>
  <si>
    <t>ESA PYRENEES</t>
  </si>
  <si>
    <t>0642089Y</t>
  </si>
  <si>
    <t>ECOLE SUPERIEURE D'ART DES PYRENEES - PAU TARBES</t>
  </si>
  <si>
    <t>RECT LYON</t>
  </si>
  <si>
    <t>RECTORAT DE LYON</t>
  </si>
  <si>
    <t>ESAD AMIENS</t>
  </si>
  <si>
    <t>ECOLE SUPERIEURE D'ART ET DESIGN D'AMIENS</t>
  </si>
  <si>
    <t>RECT MARTINIQUE</t>
  </si>
  <si>
    <t>RECTORAT DE MARTINIQUE</t>
  </si>
  <si>
    <t>ESAD GRENOBLE</t>
  </si>
  <si>
    <t>0383458C</t>
  </si>
  <si>
    <t>ECOLE SUPERIEURE D'ART ET DESIGN GRENOBLE-VALENCE</t>
  </si>
  <si>
    <t>RECT MONTPELLIER</t>
  </si>
  <si>
    <t>RECTORAT DE MONTPELLIER</t>
  </si>
  <si>
    <t>ESAD LE HAVRE</t>
  </si>
  <si>
    <t>ECOLE SUPERIEURE D'ART ET DESIGN LE HAVRE-ROUEN</t>
  </si>
  <si>
    <t>RECT NANCY-METZ</t>
  </si>
  <si>
    <t>RECTORAT DE NANCY-METZ</t>
  </si>
  <si>
    <t>ESAD MARSEILLE</t>
  </si>
  <si>
    <t>ECOLE SUPERIEURE D'ART ET DE DESIGN DE MARSEILLE-MEDITERRANEE</t>
  </si>
  <si>
    <t>RECT NANTES</t>
  </si>
  <si>
    <t>RECTORAT DE NANTES</t>
  </si>
  <si>
    <t>ESAD ORLEANS</t>
  </si>
  <si>
    <t>ECOLE SUPERIEURE D'ART ET DE DESIGN D'ORLEANS</t>
  </si>
  <si>
    <t>ECAM LYON ENGINEERING</t>
  </si>
  <si>
    <t>RECT NICE</t>
  </si>
  <si>
    <t>RECTORAT DE NICE</t>
  </si>
  <si>
    <t>ESAD REIMS</t>
  </si>
  <si>
    <t>ECOLE SUPERIEURE D'ART ET DE DESIGN DE REIMS</t>
  </si>
  <si>
    <t>ECAM RENNES</t>
  </si>
  <si>
    <t>0352337A</t>
  </si>
  <si>
    <t>ECAM RENNES - LOUIS DE BROGLIE</t>
  </si>
  <si>
    <t>RECT ORLEANS-TOURS</t>
  </si>
  <si>
    <t>RECTORAT D'ORLEANS-TOURS</t>
  </si>
  <si>
    <t>ESAD ST-ETIENNE</t>
  </si>
  <si>
    <t>ECOLE SUPERIEURE D'ART ET DE DESIGN DE ST-ETIENNE - ESADSE</t>
  </si>
  <si>
    <t>EDHEC BUSINESS SCHOOL - LILLE</t>
  </si>
  <si>
    <t>RECT PARIS</t>
  </si>
  <si>
    <t>RECTORAT DE PARIS</t>
  </si>
  <si>
    <t>ESAD TOULON</t>
  </si>
  <si>
    <t>ECOLE SUPERIEURE D'ART ET DE DESIGN TOULON PROVENCE MEDITERRANEE - ESAD TPM</t>
  </si>
  <si>
    <t>RECT POITIERS</t>
  </si>
  <si>
    <t>RECTORAT DE POITIERS</t>
  </si>
  <si>
    <t>ESAD VALENCIENNES</t>
  </si>
  <si>
    <t>ECOLE SUPERIEURE D'ART ET DE DESIGN DE VALENCIENNES</t>
  </si>
  <si>
    <t>RECT REIMS</t>
  </si>
  <si>
    <t>RECTORAT DE REIMS</t>
  </si>
  <si>
    <t>ESAM CAEN</t>
  </si>
  <si>
    <t>0501738T</t>
  </si>
  <si>
    <t>ECOLE SUPERIEURE D'ARTS ET MEDIAS DE CAEN-CHERBOURG</t>
  </si>
  <si>
    <t>RECT RENNES</t>
  </si>
  <si>
    <t>RECTORAT DE RENNES</t>
  </si>
  <si>
    <t>ESBA MONTPELLIER</t>
  </si>
  <si>
    <t>ECOLE SUPERIEURE DES BEAUX-ARTS DE MONTPELLIER AGGLOMERATION</t>
  </si>
  <si>
    <t>EF ATHENES</t>
  </si>
  <si>
    <t>ECOLE FRANCAISE D'ATHENES - EFA</t>
  </si>
  <si>
    <t>RECT ROUEN</t>
  </si>
  <si>
    <t>RECTORAT DE ROUEN</t>
  </si>
  <si>
    <t>BEAUX-ARTS NANTES</t>
  </si>
  <si>
    <t>EF ROME</t>
  </si>
  <si>
    <t>ECOLE FRANCAISE DE ROME</t>
  </si>
  <si>
    <t>RECT STRASBOURG</t>
  </si>
  <si>
    <t>RECTORAT DE STRASBOURG</t>
  </si>
  <si>
    <t>ESBA NIMES</t>
  </si>
  <si>
    <t>ECOLE SUPERIEURE DES BEAUX ARTS DE NIMES</t>
  </si>
  <si>
    <t>EFEO PARIS</t>
  </si>
  <si>
    <t>ECOLE FRANCAISE D'EXTREME ORIENT - EFEO</t>
  </si>
  <si>
    <t>RECT TOULOUSE</t>
  </si>
  <si>
    <t>RECTORAT DE TOULOUSE</t>
  </si>
  <si>
    <t>ESBA TALM</t>
  </si>
  <si>
    <t>0492391H</t>
  </si>
  <si>
    <t>ECOLE SUPERIEURE DES BEAUX-ARTS TOURS-ANGERS-LE MANS</t>
  </si>
  <si>
    <t>EFREI VILLEJUIF</t>
  </si>
  <si>
    <t>ECOLE FRANCAISE D'ELECTRONIQUE ET D'INFORMATIQUE</t>
  </si>
  <si>
    <t>RECT VERSAILLES</t>
  </si>
  <si>
    <t>RECTORAT DE VERSAILLES</t>
  </si>
  <si>
    <t>HEAR STRASBOURG</t>
  </si>
  <si>
    <t>0673048Z</t>
  </si>
  <si>
    <t>HAUTE ECOLE DES ARTS DU RHIN - MULHOUSE STRASBOURG</t>
  </si>
  <si>
    <t>ETABLISSEMENT FRANCAIS DU SANG - EFS</t>
  </si>
  <si>
    <t>HEART PERPIGNAN</t>
  </si>
  <si>
    <t>HAUTE ECOLE D'ART DE PERPIGNAN</t>
  </si>
  <si>
    <t>ISBA BESANCON</t>
  </si>
  <si>
    <t>INSTITUT SUPERIEUR DES BEAUX-ARTS BESANCON-FRANCHE COMTE - ISBA</t>
  </si>
  <si>
    <t>ECOLE DE GESTION ET DE COMMERCE PACIFIQUE SUD</t>
  </si>
  <si>
    <t>ISDA TOULOUSE</t>
  </si>
  <si>
    <t>INSTITUT SUPERIEUR DES ARTS DE TOULOUSE - ISDAT</t>
  </si>
  <si>
    <t>ECOLE DE GESTION ET DE COMMERCE DROME ARDECHE</t>
  </si>
  <si>
    <t>PAV BOSIO - ESA MONACO</t>
  </si>
  <si>
    <t>PAVILLON BOSIO</t>
  </si>
  <si>
    <t>Ecoles de Commerce</t>
  </si>
  <si>
    <t>INSTITUT FRANCAIS D'ARCHEOLOGIE ORIENTALE</t>
  </si>
  <si>
    <t>EIGSI LA ROCHELLE</t>
  </si>
  <si>
    <t>ECOLE D'INGENIEURS LA ROCHELLE  - EIGSI</t>
  </si>
  <si>
    <t>Centres hospitaliers</t>
  </si>
  <si>
    <t>universitaires, régionaux et Assistance publique</t>
  </si>
  <si>
    <t>EISTI CERGY</t>
  </si>
  <si>
    <t>0951623Y</t>
  </si>
  <si>
    <t>ECOLE INTERNATIONALE DES SCIENCES DU TRAITEMENT DE L'INFORMATION</t>
  </si>
  <si>
    <t>EMLYON</t>
  </si>
  <si>
    <t>EMBL GRENOBLE</t>
  </si>
  <si>
    <t>EUROPEAN MOLECULAR BIOLOGY LABORATORY</t>
  </si>
  <si>
    <t>ESCEM TOURS-POITIERS</t>
  </si>
  <si>
    <t>ESCEM - ECOLE DE MANAGEMENT</t>
  </si>
  <si>
    <t>ESCP EUROPE</t>
  </si>
  <si>
    <t>ESIEE MANAGEMENT</t>
  </si>
  <si>
    <t>0932341P</t>
  </si>
  <si>
    <t>ESSCA ECOLE DE MANAGEMENT</t>
  </si>
  <si>
    <t>ESSEC BUSINESS SCHOOL</t>
  </si>
  <si>
    <t>FBS CLERMONT</t>
  </si>
  <si>
    <t>FRANCE BUSINESS SCHOOL CLERMONT</t>
  </si>
  <si>
    <t>HEC PARIS</t>
  </si>
  <si>
    <t>IDRAC LYON</t>
  </si>
  <si>
    <t>0693180G</t>
  </si>
  <si>
    <t>IDRAC - ECOLE SUPERIEURE DE COMMERCE - INTERNATIONAL SCHOOL OF MANAGEMENT</t>
  </si>
  <si>
    <t>IESEG LILLE</t>
  </si>
  <si>
    <t>0593202K</t>
  </si>
  <si>
    <t>IESEG SCHOOL OF MANAGEMENT</t>
  </si>
  <si>
    <t>KEDGE BEM</t>
  </si>
  <si>
    <t>KEDGE BUSINESS SCHOOL - BORDEAUX ECOLE DE MANAGEMENT</t>
  </si>
  <si>
    <t>KEDGE EUROMED</t>
  </si>
  <si>
    <t>0130239P</t>
  </si>
  <si>
    <t>KEDGE BUSINESS SCHOOL - EUROMED</t>
  </si>
  <si>
    <t>SKEMA LILLE</t>
  </si>
  <si>
    <t>SUP DE CO MONTPELLIER</t>
  </si>
  <si>
    <t>0340137P</t>
  </si>
  <si>
    <t>GROUPE SUP DE CO MONTPELLIER BUSINESS SCHOOL</t>
  </si>
  <si>
    <t>TOULOUSE BS</t>
  </si>
  <si>
    <t>TOULOUSE BUSINESS SCHOOL - TBS</t>
  </si>
  <si>
    <t>Ecoles et établissements privés</t>
  </si>
  <si>
    <t>ESAIP ANGERS</t>
  </si>
  <si>
    <t>GROUPE ESAIP</t>
  </si>
  <si>
    <t>ESCOM COMPIEGNE</t>
  </si>
  <si>
    <t>ECOLE SUPERIEURE DE CHIMIE ORGANIQUE ET MINERALE - ESCOM</t>
  </si>
  <si>
    <t>GROUPE ESEO</t>
  </si>
  <si>
    <t>ESIEE AMIENS</t>
  </si>
  <si>
    <t>0801911T</t>
  </si>
  <si>
    <t>ECOLE SUPERIEURE D'INGENIEURS EN ELECTROTECHNIQUE ET ELECTRONIQUE D'AMIENS</t>
  </si>
  <si>
    <t>Centres de lutte contre</t>
  </si>
  <si>
    <t>le cancer</t>
  </si>
  <si>
    <t>ECOLE SUPERIEURE D'INGENIEURS EN GENIE ELECTRIQUE</t>
  </si>
  <si>
    <t>ESITC CACHAN</t>
  </si>
  <si>
    <t>0941954N</t>
  </si>
  <si>
    <t>ECOLE SUPERIEURE D'INGENIEURS DE LA CONSTRUCTION DE CACHAN</t>
  </si>
  <si>
    <t>ECOLE SUPERIEURE DES TECHNIQUES AERONAUTIQUES ET DE CONSTRUCTION AUTOMOBILE - ESTACA</t>
  </si>
  <si>
    <t>ECOLE SPECIALE DES TRAVAUX PUBLICS DU BATIMENT ET DE L'INDUSTRIE - ESTP PARIS</t>
  </si>
  <si>
    <t>FAC LIBRE OUEST</t>
  </si>
  <si>
    <t>FACULTES LIBRES DE L'OUEST - UCO</t>
  </si>
  <si>
    <t>HEI LILLE</t>
  </si>
  <si>
    <t>0590348H</t>
  </si>
  <si>
    <t>HEI LILLE - GROUPE HEI ISA ISEN</t>
  </si>
  <si>
    <t>ICAM LILLE</t>
  </si>
  <si>
    <t>0590345E</t>
  </si>
  <si>
    <t>INSTITUT CATHOLIQUE D'ARTS ET METIERS DE LILLE</t>
  </si>
  <si>
    <t>ICAM NANTES</t>
  </si>
  <si>
    <t>0442185L</t>
  </si>
  <si>
    <t>INSTITUT CATHOLIQUE D'ARTS ET METIERS DE NANTES</t>
  </si>
  <si>
    <t>ICES LA ROCHE S YON</t>
  </si>
  <si>
    <t>INSTITUT CATHOLIQUE D'ENSEIGNEMENT SUPERIEUR</t>
  </si>
  <si>
    <t>IGAL-ISA BEAUVAIS</t>
  </si>
  <si>
    <t>INSTITUT POLYTECHNIQUE LASALLE BEAUVAIS</t>
  </si>
  <si>
    <t>INSTITUT CATHOLIQUE DE LILLE</t>
  </si>
  <si>
    <t>INSTITUT CATHOLIQUE DE LYON - UCLY</t>
  </si>
  <si>
    <t>INSTITUT CATHOLIQUE DE PARIS</t>
  </si>
  <si>
    <t xml:space="preserve">INSTITUT CATHOLIQUE DE TOULOUSE </t>
  </si>
  <si>
    <t>INSTITUT D'OPTIQUE GRADUATE SCHOOL</t>
  </si>
  <si>
    <t>IPC PARIS</t>
  </si>
  <si>
    <t>FACULTES LIBRES PHILOSOPHIE PSYCHOLOGIE - IPC</t>
  </si>
  <si>
    <t>ISA LILLE - GROUPE ISA</t>
  </si>
  <si>
    <t>ISARA-LYON</t>
  </si>
  <si>
    <t>ISEN LILLE</t>
  </si>
  <si>
    <t>0590347G</t>
  </si>
  <si>
    <t>ISMANS - ECOLE D'INGENIEURS</t>
  </si>
  <si>
    <t>ITECH-LYON</t>
  </si>
  <si>
    <t>IUSPX PARIS</t>
  </si>
  <si>
    <t>INSTITUT UNIVERSITAIRE SAINT PIE X - IUSPX</t>
  </si>
  <si>
    <t>Autres institutions</t>
  </si>
  <si>
    <t>Agences, associations, instituts, entreprises privées, établissements étrangers, …</t>
  </si>
  <si>
    <t>GENOPOLE</t>
  </si>
  <si>
    <t>INSTITUT AGRONOMIQUE MEDITERRANEEN DE MONTPELLIER - IAMM</t>
  </si>
  <si>
    <t>IFA ST-LOUIS</t>
  </si>
  <si>
    <t>INSTITUT FRANCO-ALLEMAND DE RECHERCHE DE SAINT-LOUIS - ISL</t>
  </si>
  <si>
    <t>INSTITUT NATIONAL POUR L'INFORMATION GEOGRAPHIQUE ET FORESTIERE - IGN</t>
  </si>
  <si>
    <t>0911012F</t>
  </si>
  <si>
    <t>INSTITUT DES HAUTES ETUDES SCIENTIFIQUES - IHES</t>
  </si>
  <si>
    <t>ILM PAPEETE</t>
  </si>
  <si>
    <t>INSTITUT LOUIS MALARDE</t>
  </si>
  <si>
    <t>INSTITUT NATIONAL DE L'ENVIRONNEMENT INDUSTRIEL ET DES RISQUES - INERIS</t>
  </si>
  <si>
    <t>INST GUSTAVE ROUSSY</t>
  </si>
  <si>
    <t>INSTITUT GUSTAVE ROUSSY</t>
  </si>
  <si>
    <t>INST NAT PATRIMOINE</t>
  </si>
  <si>
    <t>0754446A</t>
  </si>
  <si>
    <t>INSTITUT NATIONAL DU PATRIMOINE - INP</t>
  </si>
  <si>
    <t>INST PAUL BOCUSE</t>
  </si>
  <si>
    <t>0693453D</t>
  </si>
  <si>
    <t>INSTITUT PAUL BOCUSE</t>
  </si>
  <si>
    <t>INSTN</t>
  </si>
  <si>
    <t>INSTITUT NATIONAL DES SCIENCES ET TECHNIQUES NUCLEAIRES - INSTN</t>
  </si>
  <si>
    <t>IPEV BREST</t>
  </si>
  <si>
    <t>0292267G</t>
  </si>
  <si>
    <t>INSTITUT POLAIRE FRANÇAIS PAUL EMILE VICTOR - IPEV</t>
  </si>
  <si>
    <t>IRCAM PARIS</t>
  </si>
  <si>
    <t>INSTITUT DE RECHERCHE ET COORDINATION ACOUSTIQUE MUSIQUE - IRCAM</t>
  </si>
  <si>
    <t>METEO FRANCE</t>
  </si>
  <si>
    <t>MUSEES DE FRANCE</t>
  </si>
  <si>
    <t>PARISTECH</t>
  </si>
  <si>
    <t>PARISTECH - INSTITUT DES SCIENCES ET TECHNOLOGIES - PARIS INSTITUTE OF TECHNOLOGY</t>
  </si>
  <si>
    <t>PUE LILLE</t>
  </si>
  <si>
    <t>0596245T</t>
  </si>
  <si>
    <t>POLE UNIVERSITAIRE EUROPEEN DE LILLE NORD-PAS DE CALAIS</t>
  </si>
  <si>
    <t>SYNCHROTRON SOLEIL</t>
  </si>
  <si>
    <t>ST-GOBAIN</t>
  </si>
  <si>
    <t>SAINT-GOBAIN</t>
  </si>
  <si>
    <t>U ST-JOSEPH BEYROUTH</t>
  </si>
  <si>
    <t>UNIVERSITE SAINT JOSEPH BEYROUTH</t>
  </si>
  <si>
    <t>UEAC EREVAN</t>
  </si>
  <si>
    <t>UNIVERSITE D'ETAT D'ARCHITECTURE ET DE CONSTRUCTION D'EREVAN</t>
  </si>
  <si>
    <t>UNIVERSCIENCE</t>
  </si>
  <si>
    <t>0755604J</t>
  </si>
  <si>
    <t>UNIVERSCIENCE - PALAIS DE LA DECOUVERTE - CITE DES SCIENCES</t>
  </si>
  <si>
    <t>UNIVERSITE MONTPELLIER 2  SCIENCES ET TECHNIQUES - UM2</t>
  </si>
  <si>
    <t>DREX</t>
  </si>
  <si>
    <t>Inspecteurs, Ingénieurs des grands corps, administrateurs civils et INSEE</t>
  </si>
  <si>
    <t>INGADM</t>
  </si>
  <si>
    <t>Ingénieurs de l'armement, des mines, des télécommunications, des ponts des eaux et des forêts, des travaux publics, administrateurs civils (hors MENESR) et INSEE, inspecteurs généraux</t>
  </si>
  <si>
    <t>ADMAENES</t>
  </si>
  <si>
    <t>Administrateur de l'éducation nationale et de l'enseignement supérieur, Conseiller d'administration scolaire et universitaire</t>
  </si>
  <si>
    <t>Technicien de recherche, quelle que soit la classe</t>
  </si>
  <si>
    <t>Adjoints et agents techniques de recherche, adjoints et agents administratifs, quelle que soit la classe</t>
  </si>
  <si>
    <t>Visiteur étranger : professeur invité et chercheur associé, ayant séjourné au moins 8 semaines au sein de l'unité</t>
  </si>
  <si>
    <t>Disciplines HCERES / Branches d'Activités Profession. (BAP)
(2)</t>
  </si>
  <si>
    <t>Total en ETP</t>
  </si>
  <si>
    <t>3.1 - Composition de l'unité au 30 juin 2015</t>
  </si>
  <si>
    <t>Total des doctorants au 30 juin 2015 :</t>
  </si>
  <si>
    <t>Total des thèses soutenues avant le 30 juin 2015 :</t>
  </si>
  <si>
    <t xml:space="preserve">1 – Informations administratives sur l'unité au 30 juin 2015 </t>
  </si>
  <si>
    <t xml:space="preserve">2 – Thématiques de recherche et structuration de l'unité au 30 juin 2015 </t>
  </si>
  <si>
    <t xml:space="preserve">3 – Ressources humaines  </t>
  </si>
  <si>
    <t xml:space="preserve">4 – Ressources financières de l'unité pour les années 2013 et 2014, en euros </t>
  </si>
  <si>
    <t>FRPOST</t>
  </si>
  <si>
    <t>Contrat Post-Doctoral en France</t>
  </si>
  <si>
    <t>UEPOST</t>
  </si>
  <si>
    <t>Contrat Post-Doctoral dans l'Union Européenne</t>
  </si>
  <si>
    <t>ETRPOST</t>
  </si>
  <si>
    <t>Contrat Post-Doctoral hors Union Européenne</t>
  </si>
  <si>
    <t>Contrat d'ATER</t>
  </si>
  <si>
    <t>CDD</t>
  </si>
  <si>
    <t>Agent contractuel dans le secteur public autre qu'ATER</t>
  </si>
  <si>
    <t>ECHIGR</t>
  </si>
  <si>
    <t>Titulaire de la fonction publique en qualité de chercheur, enseignant-chercheur, ingénieur de recherche</t>
  </si>
  <si>
    <t>EN1D2D</t>
  </si>
  <si>
    <t>Titulaire de la fonction publique en qualité d'enseignant dans le 1er ou le 2nd degré</t>
  </si>
  <si>
    <t>ADM</t>
  </si>
  <si>
    <t>Titulaire de la fonction publique autre dans une autre catégorie (collectivité territoriale, ministère, agence, secteur hospitalier, etc.)</t>
  </si>
  <si>
    <t>EPPVCH</t>
  </si>
  <si>
    <t>Emploi permanent dans le secteur privé en qualité de chercheur, ingénieur, chef d'entreprise, professions libérales</t>
  </si>
  <si>
    <t>EPPVAUT</t>
  </si>
  <si>
    <t>Emploi permanent dans le secteur privé sur un autre type d'emploi</t>
  </si>
  <si>
    <t>EDPVCH</t>
  </si>
  <si>
    <t>Emploi à durée déterminée dans le secteur privé en qualité de chercheur, ingénieur ou autre poste nécessitant un doctorat</t>
  </si>
  <si>
    <t>EDPVAUT</t>
  </si>
  <si>
    <t>Emploi à durée déterminée dans le secteur privé dans une autre catégorie</t>
  </si>
  <si>
    <t>En recherche d'emploi</t>
  </si>
  <si>
    <t>ETUD</t>
  </si>
  <si>
    <t>Reprise d'études</t>
  </si>
  <si>
    <t>AUT</t>
  </si>
  <si>
    <t>Autres situations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</si>
</sst>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"/>
    <numFmt numFmtId="165" formatCode="#,##0.0"/>
    <numFmt numFmtId="166" formatCode="mmm\-yyyy"/>
    <numFmt numFmtId="167" formatCode="0000"/>
    <numFmt numFmtId="168" formatCode="_-* #,##0.00\ [$€]_-;\-* #,##0.00\ [$€]_-;_-* &quot;-&quot;??\ [$€]_-;_-@_-"/>
  </numFmts>
  <fonts count="75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G Omega (W1)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CG Omega (W1)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20"/>
      <name val="Arial"/>
      <family val="2"/>
    </font>
    <font>
      <i/>
      <sz val="9"/>
      <color indexed="20"/>
      <name val="Arial"/>
      <family val="2"/>
    </font>
    <font>
      <sz val="10"/>
      <color indexed="53"/>
      <name val="Arial"/>
      <family val="2"/>
    </font>
    <font>
      <b/>
      <sz val="10"/>
      <color indexed="20"/>
      <name val="Arial"/>
      <family val="2"/>
    </font>
    <font>
      <b/>
      <sz val="10"/>
      <name val="CG Omega (W1)"/>
      <family val="2"/>
    </font>
    <font>
      <sz val="10"/>
      <name val="Arial"/>
      <family val="2"/>
    </font>
    <font>
      <sz val="10"/>
      <name val="Arial"/>
      <family val="2"/>
    </font>
    <font>
      <b/>
      <strike/>
      <sz val="11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sz val="10"/>
      <name val="Times New Roman"/>
      <family val="1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6"/>
      <name val="Arial"/>
      <family val="2"/>
    </font>
    <font>
      <b/>
      <sz val="9"/>
      <color indexed="16"/>
      <name val="Arial"/>
      <family val="2"/>
    </font>
    <font>
      <sz val="10"/>
      <color indexed="16"/>
      <name val="Arial"/>
      <family val="2"/>
    </font>
    <font>
      <sz val="10"/>
      <color indexed="41"/>
      <name val="Arial"/>
      <family val="2"/>
    </font>
    <font>
      <b/>
      <i/>
      <sz val="10"/>
      <color indexed="16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0.5"/>
      <name val="Arial"/>
      <family val="2"/>
    </font>
    <font>
      <i/>
      <sz val="8"/>
      <name val="Arial"/>
      <family val="2"/>
    </font>
    <font>
      <sz val="12"/>
      <name val="CG Omega (W1)"/>
    </font>
    <font>
      <b/>
      <sz val="12"/>
      <name val="CG Omega (W1)"/>
    </font>
    <font>
      <sz val="10"/>
      <name val="Arial"/>
      <family val="2"/>
    </font>
    <font>
      <sz val="9"/>
      <color indexed="16"/>
      <name val="Arial"/>
      <family val="2"/>
    </font>
    <font>
      <b/>
      <i/>
      <sz val="12"/>
      <name val="Arial"/>
      <family val="2"/>
    </font>
    <font>
      <sz val="12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4"/>
      <color rgb="FFFF0066"/>
      <name val="Sansation Regular"/>
    </font>
    <font>
      <b/>
      <sz val="10"/>
      <color rgb="FFFF0066"/>
      <name val="Arial"/>
      <family val="2"/>
    </font>
    <font>
      <b/>
      <sz val="11"/>
      <color theme="0"/>
      <name val="Arial"/>
      <family val="2"/>
    </font>
    <font>
      <sz val="11"/>
      <color rgb="FFFF0066"/>
      <name val="Sansation Regular"/>
    </font>
    <font>
      <sz val="10"/>
      <color rgb="FFFF0066"/>
      <name val="Sansation Regular"/>
    </font>
    <font>
      <b/>
      <i/>
      <sz val="10"/>
      <color rgb="FFFF0066"/>
      <name val="Sansation Regular"/>
    </font>
    <font>
      <sz val="12"/>
      <color rgb="FFFF0066"/>
      <name val="Sansation Regular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rgb="FFFF006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10">
    <xf numFmtId="0" fontId="0" fillId="0" borderId="0"/>
    <xf numFmtId="0" fontId="59" fillId="2" borderId="0" applyNumberFormat="0" applyBorder="0" applyAlignment="0" applyProtection="0"/>
    <xf numFmtId="168" fontId="1" fillId="0" borderId="0" applyFont="0" applyFill="0" applyBorder="0" applyAlignment="0" applyProtection="0"/>
    <xf numFmtId="0" fontId="5" fillId="0" borderId="0"/>
    <xf numFmtId="0" fontId="11" fillId="0" borderId="0"/>
    <xf numFmtId="0" fontId="11" fillId="0" borderId="0"/>
    <xf numFmtId="0" fontId="60" fillId="0" borderId="1" applyNumberFormat="0" applyFill="0" applyAlignment="0" applyProtection="0"/>
    <xf numFmtId="0" fontId="61" fillId="0" borderId="2" applyNumberFormat="0" applyFill="0" applyAlignment="0" applyProtection="0"/>
    <xf numFmtId="0" fontId="62" fillId="0" borderId="3" applyNumberFormat="0" applyFill="0" applyAlignment="0" applyProtection="0"/>
    <xf numFmtId="0" fontId="62" fillId="0" borderId="0" applyNumberFormat="0" applyFill="0" applyBorder="0" applyAlignment="0" applyProtection="0"/>
  </cellStyleXfs>
  <cellXfs count="661">
    <xf numFmtId="0" fontId="0" fillId="0" borderId="0" xfId="0"/>
    <xf numFmtId="49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3" fillId="0" borderId="0" xfId="0" applyFont="1"/>
    <xf numFmtId="0" fontId="16" fillId="0" borderId="0" xfId="0" applyFont="1" applyFill="1" applyAlignment="1">
      <alignment vertical="center" wrapText="1"/>
    </xf>
    <xf numFmtId="0" fontId="16" fillId="0" borderId="0" xfId="0" applyFont="1"/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0" fontId="10" fillId="0" borderId="0" xfId="0" applyFont="1" applyFill="1"/>
    <xf numFmtId="49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 wrapText="1"/>
    </xf>
    <xf numFmtId="49" fontId="19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" fillId="0" borderId="0" xfId="0" applyFont="1" applyFill="1" applyBorder="1" applyAlignment="1">
      <alignment horizontal="righ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Border="1"/>
    <xf numFmtId="49" fontId="5" fillId="0" borderId="6" xfId="0" applyNumberFormat="1" applyFont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7" xfId="0" applyFont="1" applyBorder="1" applyAlignment="1">
      <alignment horizontal="right" vertical="center" wrapText="1"/>
    </xf>
    <xf numFmtId="3" fontId="32" fillId="0" borderId="7" xfId="0" applyNumberFormat="1" applyFont="1" applyBorder="1" applyAlignment="1">
      <alignment horizontal="center" vertical="center" wrapText="1"/>
    </xf>
    <xf numFmtId="3" fontId="32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vertical="center" wrapText="1"/>
    </xf>
    <xf numFmtId="0" fontId="33" fillId="0" borderId="9" xfId="0" applyFont="1" applyFill="1" applyBorder="1" applyAlignment="1">
      <alignment horizontal="right" vertical="center" wrapText="1"/>
    </xf>
    <xf numFmtId="0" fontId="32" fillId="0" borderId="10" xfId="0" applyFont="1" applyBorder="1" applyAlignment="1">
      <alignment horizontal="right" vertical="center" wrapText="1"/>
    </xf>
    <xf numFmtId="0" fontId="32" fillId="0" borderId="10" xfId="0" applyFont="1" applyFill="1" applyBorder="1" applyAlignment="1">
      <alignment horizontal="right" vertical="center" wrapText="1"/>
    </xf>
    <xf numFmtId="0" fontId="32" fillId="0" borderId="10" xfId="0" applyFont="1" applyFill="1" applyBorder="1" applyAlignment="1">
      <alignment horizontal="right" vertical="center"/>
    </xf>
    <xf numFmtId="0" fontId="32" fillId="0" borderId="11" xfId="0" applyFont="1" applyFill="1" applyBorder="1" applyAlignment="1">
      <alignment horizontal="right" vertical="center"/>
    </xf>
    <xf numFmtId="0" fontId="32" fillId="0" borderId="0" xfId="0" applyFont="1" applyBorder="1" applyAlignment="1">
      <alignment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Fill="1" applyBorder="1"/>
    <xf numFmtId="0" fontId="28" fillId="0" borderId="0" xfId="0" applyFont="1" applyFill="1"/>
    <xf numFmtId="0" fontId="16" fillId="0" borderId="0" xfId="0" applyFont="1" applyFill="1"/>
    <xf numFmtId="0" fontId="0" fillId="0" borderId="0" xfId="0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1" fillId="0" borderId="0" xfId="0" applyFont="1" applyFill="1" applyAlignment="1">
      <alignment vertical="center"/>
    </xf>
    <xf numFmtId="49" fontId="5" fillId="3" borderId="4" xfId="0" applyNumberFormat="1" applyFont="1" applyFill="1" applyBorder="1" applyAlignment="1">
      <alignment horizontal="right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3" fillId="5" borderId="13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4" xfId="0" applyFill="1" applyBorder="1" applyAlignment="1">
      <alignment vertical="center"/>
    </xf>
    <xf numFmtId="0" fontId="42" fillId="6" borderId="0" xfId="0" applyFont="1" applyFill="1" applyAlignment="1">
      <alignment vertical="center"/>
    </xf>
    <xf numFmtId="0" fontId="41" fillId="6" borderId="0" xfId="0" applyFont="1" applyFill="1" applyAlignment="1">
      <alignment vertical="center"/>
    </xf>
    <xf numFmtId="0" fontId="45" fillId="6" borderId="0" xfId="0" applyFont="1" applyFill="1" applyAlignment="1">
      <alignment vertical="center"/>
    </xf>
    <xf numFmtId="0" fontId="46" fillId="6" borderId="0" xfId="0" applyFont="1" applyFill="1" applyAlignment="1">
      <alignment vertical="center"/>
    </xf>
    <xf numFmtId="0" fontId="47" fillId="0" borderId="0" xfId="0" applyFont="1" applyFill="1"/>
    <xf numFmtId="0" fontId="45" fillId="6" borderId="0" xfId="0" applyFont="1" applyFill="1" applyAlignment="1">
      <alignment vertical="center" wrapText="1"/>
    </xf>
    <xf numFmtId="0" fontId="46" fillId="6" borderId="0" xfId="0" applyFont="1" applyFill="1" applyAlignment="1">
      <alignment vertical="center" wrapText="1"/>
    </xf>
    <xf numFmtId="0" fontId="47" fillId="0" borderId="0" xfId="0" applyFont="1" applyFill="1" applyAlignment="1">
      <alignment wrapText="1"/>
    </xf>
    <xf numFmtId="0" fontId="0" fillId="0" borderId="4" xfId="0" applyFill="1" applyBorder="1"/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3" fontId="32" fillId="0" borderId="15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right" vertical="center" wrapText="1"/>
    </xf>
    <xf numFmtId="3" fontId="32" fillId="0" borderId="16" xfId="0" applyNumberFormat="1" applyFont="1" applyBorder="1" applyAlignment="1">
      <alignment horizontal="center" vertical="center" wrapText="1"/>
    </xf>
    <xf numFmtId="3" fontId="32" fillId="0" borderId="17" xfId="0" applyNumberFormat="1" applyFont="1" applyBorder="1" applyAlignment="1">
      <alignment horizontal="center" vertical="center" wrapText="1"/>
    </xf>
    <xf numFmtId="3" fontId="32" fillId="0" borderId="18" xfId="0" applyNumberFormat="1" applyFont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right" vertical="center" wrapText="1"/>
    </xf>
    <xf numFmtId="0" fontId="32" fillId="0" borderId="20" xfId="0" applyFont="1" applyBorder="1" applyAlignment="1">
      <alignment horizontal="righ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horizontal="right" vertical="center" wrapText="1"/>
    </xf>
    <xf numFmtId="0" fontId="32" fillId="0" borderId="20" xfId="0" applyFont="1" applyFill="1" applyBorder="1" applyAlignment="1">
      <alignment horizontal="right" vertical="center" wrapText="1"/>
    </xf>
    <xf numFmtId="0" fontId="0" fillId="0" borderId="0" xfId="0" applyFont="1" applyFill="1"/>
    <xf numFmtId="0" fontId="0" fillId="0" borderId="4" xfId="5" applyFont="1" applyFill="1" applyBorder="1" applyAlignment="1">
      <alignment horizontal="left"/>
    </xf>
    <xf numFmtId="0" fontId="11" fillId="0" borderId="4" xfId="4" applyFont="1" applyFill="1" applyBorder="1" applyAlignment="1">
      <alignment horizontal="left" wrapText="1"/>
    </xf>
    <xf numFmtId="0" fontId="11" fillId="0" borderId="4" xfId="4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165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right" vertical="center" wrapText="1"/>
    </xf>
    <xf numFmtId="3" fontId="32" fillId="0" borderId="4" xfId="0" applyNumberFormat="1" applyFont="1" applyBorder="1" applyAlignment="1">
      <alignment horizontal="center" vertical="center" wrapText="1"/>
    </xf>
    <xf numFmtId="3" fontId="32" fillId="0" borderId="23" xfId="0" applyNumberFormat="1" applyFont="1" applyBorder="1" applyAlignment="1">
      <alignment horizontal="center" vertical="center" wrapText="1"/>
    </xf>
    <xf numFmtId="3" fontId="32" fillId="0" borderId="24" xfId="0" applyNumberFormat="1" applyFont="1" applyBorder="1" applyAlignment="1">
      <alignment horizontal="center" vertical="center" wrapText="1"/>
    </xf>
    <xf numFmtId="3" fontId="32" fillId="0" borderId="25" xfId="0" applyNumberFormat="1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49" fontId="42" fillId="0" borderId="4" xfId="0" applyNumberFormat="1" applyFont="1" applyBorder="1" applyAlignment="1">
      <alignment horizontal="right" vertical="center" wrapText="1"/>
    </xf>
    <xf numFmtId="0" fontId="50" fillId="0" borderId="0" xfId="0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right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3" fontId="32" fillId="0" borderId="30" xfId="0" applyNumberFormat="1" applyFont="1" applyFill="1" applyBorder="1" applyAlignment="1">
      <alignment horizontal="center" vertical="center" wrapText="1"/>
    </xf>
    <xf numFmtId="3" fontId="32" fillId="0" borderId="31" xfId="0" applyNumberFormat="1" applyFont="1" applyFill="1" applyBorder="1" applyAlignment="1">
      <alignment horizontal="center" vertical="center" wrapText="1"/>
    </xf>
    <xf numFmtId="3" fontId="32" fillId="0" borderId="32" xfId="0" applyNumberFormat="1" applyFont="1" applyFill="1" applyBorder="1" applyAlignment="1">
      <alignment horizontal="center" vertical="center" wrapText="1"/>
    </xf>
    <xf numFmtId="3" fontId="32" fillId="0" borderId="33" xfId="0" applyNumberFormat="1" applyFont="1" applyFill="1" applyBorder="1" applyAlignment="1">
      <alignment vertical="center" wrapText="1"/>
    </xf>
    <xf numFmtId="3" fontId="32" fillId="0" borderId="34" xfId="0" applyNumberFormat="1" applyFont="1" applyFill="1" applyBorder="1" applyAlignment="1">
      <alignment vertical="center" wrapText="1"/>
    </xf>
    <xf numFmtId="0" fontId="32" fillId="0" borderId="35" xfId="0" applyFont="1" applyFill="1" applyBorder="1" applyAlignment="1">
      <alignment vertical="center" wrapText="1"/>
    </xf>
    <xf numFmtId="3" fontId="3" fillId="0" borderId="36" xfId="0" applyNumberFormat="1" applyFont="1" applyFill="1" applyBorder="1" applyAlignment="1">
      <alignment vertical="center" wrapText="1"/>
    </xf>
    <xf numFmtId="3" fontId="32" fillId="0" borderId="35" xfId="0" applyNumberFormat="1" applyFont="1" applyFill="1" applyBorder="1" applyAlignment="1">
      <alignment vertical="center" wrapText="1"/>
    </xf>
    <xf numFmtId="3" fontId="3" fillId="0" borderId="37" xfId="0" applyNumberFormat="1" applyFont="1" applyFill="1" applyBorder="1" applyAlignment="1">
      <alignment vertical="center" wrapText="1"/>
    </xf>
    <xf numFmtId="0" fontId="0" fillId="0" borderId="38" xfId="0" applyFill="1" applyBorder="1"/>
    <xf numFmtId="0" fontId="0" fillId="0" borderId="39" xfId="0" applyFill="1" applyBorder="1"/>
    <xf numFmtId="0" fontId="0" fillId="0" borderId="40" xfId="0" applyFill="1" applyBorder="1"/>
    <xf numFmtId="49" fontId="8" fillId="0" borderId="0" xfId="0" applyNumberFormat="1" applyFont="1" applyFill="1" applyBorder="1" applyAlignment="1">
      <alignment vertical="center"/>
    </xf>
    <xf numFmtId="49" fontId="0" fillId="0" borderId="41" xfId="0" applyNumberForma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/>
    </xf>
    <xf numFmtId="49" fontId="1" fillId="6" borderId="42" xfId="0" applyNumberFormat="1" applyFont="1" applyFill="1" applyBorder="1" applyAlignment="1">
      <alignment horizontal="center" vertical="center" wrapText="1"/>
    </xf>
    <xf numFmtId="49" fontId="5" fillId="6" borderId="42" xfId="0" applyNumberFormat="1" applyFont="1" applyFill="1" applyBorder="1" applyAlignment="1">
      <alignment horizontal="center" vertical="center" wrapText="1"/>
    </xf>
    <xf numFmtId="49" fontId="10" fillId="6" borderId="42" xfId="0" applyNumberFormat="1" applyFont="1" applyFill="1" applyBorder="1" applyAlignment="1">
      <alignment horizontal="left" vertical="center" wrapText="1"/>
    </xf>
    <xf numFmtId="49" fontId="31" fillId="0" borderId="0" xfId="0" applyNumberFormat="1" applyFont="1" applyFill="1" applyAlignment="1">
      <alignment vertical="center"/>
    </xf>
    <xf numFmtId="3" fontId="51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51" fillId="0" borderId="4" xfId="0" applyNumberFormat="1" applyFont="1" applyBorder="1" applyAlignment="1">
      <alignment horizontal="center" vertical="center" wrapText="1"/>
    </xf>
    <xf numFmtId="0" fontId="0" fillId="0" borderId="0" xfId="0" applyFill="1" applyBorder="1"/>
    <xf numFmtId="3" fontId="32" fillId="0" borderId="43" xfId="0" applyNumberFormat="1" applyFont="1" applyFill="1" applyBorder="1" applyAlignment="1">
      <alignment vertical="center" wrapText="1"/>
    </xf>
    <xf numFmtId="3" fontId="32" fillId="0" borderId="44" xfId="0" applyNumberFormat="1" applyFont="1" applyFill="1" applyBorder="1" applyAlignment="1">
      <alignment vertical="center" wrapText="1"/>
    </xf>
    <xf numFmtId="3" fontId="32" fillId="0" borderId="45" xfId="0" applyNumberFormat="1" applyFont="1" applyFill="1" applyBorder="1" applyAlignment="1">
      <alignment vertical="center" wrapText="1"/>
    </xf>
    <xf numFmtId="3" fontId="3" fillId="0" borderId="23" xfId="0" applyNumberFormat="1" applyFont="1" applyFill="1" applyBorder="1" applyAlignment="1">
      <alignment vertical="center" wrapText="1"/>
    </xf>
    <xf numFmtId="3" fontId="3" fillId="0" borderId="46" xfId="0" applyNumberFormat="1" applyFont="1" applyFill="1" applyBorder="1" applyAlignment="1">
      <alignment vertical="center" wrapText="1"/>
    </xf>
    <xf numFmtId="3" fontId="32" fillId="0" borderId="38" xfId="0" applyNumberFormat="1" applyFont="1" applyFill="1" applyBorder="1" applyAlignment="1">
      <alignment vertical="center" wrapText="1"/>
    </xf>
    <xf numFmtId="3" fontId="32" fillId="0" borderId="39" xfId="0" applyNumberFormat="1" applyFont="1" applyFill="1" applyBorder="1" applyAlignment="1">
      <alignment vertical="center" wrapText="1"/>
    </xf>
    <xf numFmtId="3" fontId="32" fillId="0" borderId="40" xfId="0" applyNumberFormat="1" applyFont="1" applyFill="1" applyBorder="1" applyAlignment="1">
      <alignment vertical="center" wrapText="1"/>
    </xf>
    <xf numFmtId="3" fontId="3" fillId="0" borderId="47" xfId="0" applyNumberFormat="1" applyFont="1" applyFill="1" applyBorder="1" applyAlignment="1">
      <alignment vertical="center" wrapText="1"/>
    </xf>
    <xf numFmtId="3" fontId="3" fillId="0" borderId="48" xfId="0" applyNumberFormat="1" applyFont="1" applyFill="1" applyBorder="1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49" fontId="30" fillId="0" borderId="0" xfId="0" applyNumberFormat="1" applyFont="1" applyFill="1" applyAlignment="1">
      <alignment vertical="center"/>
    </xf>
    <xf numFmtId="49" fontId="19" fillId="0" borderId="0" xfId="0" applyNumberFormat="1" applyFont="1" applyFill="1" applyAlignment="1">
      <alignment vertical="center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Fill="1" applyAlignment="1">
      <alignment vertical="center"/>
    </xf>
    <xf numFmtId="49" fontId="15" fillId="0" borderId="0" xfId="0" applyNumberFormat="1" applyFont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5" fillId="0" borderId="49" xfId="0" applyNumberFormat="1" applyFont="1" applyBorder="1" applyAlignment="1">
      <alignment vertical="center" wrapText="1"/>
    </xf>
    <xf numFmtId="2" fontId="5" fillId="0" borderId="49" xfId="0" applyNumberFormat="1" applyFont="1" applyBorder="1" applyAlignment="1">
      <alignment vertical="center" wrapText="1"/>
    </xf>
    <xf numFmtId="49" fontId="5" fillId="6" borderId="42" xfId="0" applyNumberFormat="1" applyFont="1" applyFill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41" xfId="0" applyNumberFormat="1" applyFont="1" applyBorder="1" applyAlignment="1">
      <alignment vertical="center" wrapText="1"/>
    </xf>
    <xf numFmtId="2" fontId="8" fillId="0" borderId="41" xfId="0" applyNumberFormat="1" applyFont="1" applyBorder="1" applyAlignment="1">
      <alignment vertical="center" wrapText="1"/>
    </xf>
    <xf numFmtId="2" fontId="8" fillId="0" borderId="50" xfId="0" applyNumberFormat="1" applyFont="1" applyBorder="1" applyAlignment="1">
      <alignment vertical="center" wrapText="1"/>
    </xf>
    <xf numFmtId="49" fontId="8" fillId="6" borderId="42" xfId="0" applyNumberFormat="1" applyFont="1" applyFill="1" applyBorder="1" applyAlignment="1">
      <alignment vertical="center" wrapText="1"/>
    </xf>
    <xf numFmtId="49" fontId="52" fillId="0" borderId="12" xfId="0" applyNumberFormat="1" applyFont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5" fillId="0" borderId="52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14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0" borderId="57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left" vertical="center" wrapText="1"/>
    </xf>
    <xf numFmtId="0" fontId="13" fillId="0" borderId="59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36" fillId="0" borderId="14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36" fillId="0" borderId="6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2" fillId="0" borderId="51" xfId="0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Fill="1" applyAlignment="1">
      <alignment vertical="center"/>
    </xf>
    <xf numFmtId="0" fontId="35" fillId="0" borderId="6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14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 vertical="center" wrapText="1"/>
    </xf>
    <xf numFmtId="0" fontId="3" fillId="0" borderId="51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3" fillId="0" borderId="1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right" vertical="center"/>
    </xf>
    <xf numFmtId="0" fontId="4" fillId="0" borderId="6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14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3" fillId="0" borderId="61" xfId="0" applyFont="1" applyBorder="1" applyAlignment="1">
      <alignment vertical="center"/>
    </xf>
    <xf numFmtId="0" fontId="12" fillId="0" borderId="52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0" fillId="0" borderId="0" xfId="0" applyFont="1" applyAlignment="1">
      <alignment horizontal="justify"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2" fontId="1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3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167" fontId="1" fillId="0" borderId="4" xfId="0" applyNumberFormat="1" applyFont="1" applyBorder="1" applyAlignment="1" applyProtection="1">
      <alignment vertical="center" wrapText="1"/>
      <protection locked="0"/>
    </xf>
    <xf numFmtId="0" fontId="41" fillId="0" borderId="4" xfId="0" applyFont="1" applyFill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vertical="center"/>
      <protection locked="0"/>
    </xf>
    <xf numFmtId="49" fontId="10" fillId="0" borderId="4" xfId="0" applyNumberFormat="1" applyFont="1" applyBorder="1" applyAlignment="1" applyProtection="1">
      <alignment vertical="center" wrapText="1"/>
      <protection locked="0"/>
    </xf>
    <xf numFmtId="166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vertical="center" wrapText="1"/>
      <protection locked="0"/>
    </xf>
    <xf numFmtId="167" fontId="5" fillId="0" borderId="4" xfId="0" applyNumberFormat="1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4" fontId="4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4" applyFont="1" applyFill="1" applyBorder="1" applyAlignment="1" applyProtection="1">
      <alignment vertical="center" wrapText="1"/>
      <protection locked="0"/>
    </xf>
    <xf numFmtId="49" fontId="10" fillId="0" borderId="4" xfId="0" applyNumberFormat="1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 wrapText="1"/>
      <protection locked="0"/>
    </xf>
    <xf numFmtId="49" fontId="48" fillId="0" borderId="0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10" fillId="0" borderId="4" xfId="0" applyNumberFormat="1" applyFont="1" applyBorder="1" applyAlignment="1" applyProtection="1">
      <alignment vertical="center"/>
      <protection locked="0"/>
    </xf>
    <xf numFmtId="49" fontId="40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49" fontId="42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2" fillId="0" borderId="0" xfId="0" applyNumberFormat="1" applyFont="1" applyAlignment="1" applyProtection="1">
      <alignment horizontal="center" vertical="center"/>
      <protection locked="0"/>
    </xf>
    <xf numFmtId="2" fontId="42" fillId="0" borderId="0" xfId="0" applyNumberFormat="1" applyFont="1" applyAlignment="1" applyProtection="1">
      <alignment vertical="center"/>
      <protection locked="0"/>
    </xf>
    <xf numFmtId="49" fontId="40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49" fontId="42" fillId="0" borderId="0" xfId="0" applyNumberFormat="1" applyFont="1" applyFill="1" applyAlignment="1" applyProtection="1">
      <alignment vertical="center"/>
      <protection locked="0"/>
    </xf>
    <xf numFmtId="0" fontId="42" fillId="0" borderId="0" xfId="0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42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2" fillId="0" borderId="0" xfId="0" applyFont="1" applyFill="1" applyAlignment="1" applyProtection="1">
      <alignment horizontal="center" vertical="center"/>
      <protection locked="0"/>
    </xf>
    <xf numFmtId="49" fontId="42" fillId="0" borderId="0" xfId="0" applyNumberFormat="1" applyFont="1" applyFill="1" applyAlignment="1" applyProtection="1">
      <alignment horizontal="center" vertical="center"/>
      <protection locked="0"/>
    </xf>
    <xf numFmtId="2" fontId="42" fillId="0" borderId="0" xfId="0" applyNumberFormat="1" applyFont="1" applyFill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vertical="center"/>
      <protection locked="0"/>
    </xf>
    <xf numFmtId="49" fontId="2" fillId="0" borderId="4" xfId="0" applyNumberFormat="1" applyFont="1" applyBorder="1" applyAlignment="1">
      <alignment horizontal="right" vertical="center" wrapText="1"/>
    </xf>
    <xf numFmtId="49" fontId="5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right"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62" xfId="0" applyFont="1" applyFill="1" applyBorder="1" applyAlignment="1">
      <alignment vertical="center"/>
    </xf>
    <xf numFmtId="0" fontId="4" fillId="6" borderId="63" xfId="0" applyFont="1" applyFill="1" applyBorder="1" applyAlignment="1">
      <alignment vertical="center"/>
    </xf>
    <xf numFmtId="0" fontId="4" fillId="6" borderId="62" xfId="0" applyFont="1" applyFill="1" applyBorder="1" applyAlignment="1">
      <alignment vertical="center" wrapText="1"/>
    </xf>
    <xf numFmtId="0" fontId="4" fillId="6" borderId="64" xfId="0" applyFont="1" applyFill="1" applyBorder="1" applyAlignment="1">
      <alignment vertical="center"/>
    </xf>
    <xf numFmtId="0" fontId="4" fillId="6" borderId="65" xfId="0" applyFont="1" applyFill="1" applyBorder="1" applyAlignment="1">
      <alignment vertical="center" wrapText="1"/>
    </xf>
    <xf numFmtId="0" fontId="4" fillId="6" borderId="66" xfId="0" applyFont="1" applyFill="1" applyBorder="1" applyAlignment="1">
      <alignment horizontal="left" vertical="center"/>
    </xf>
    <xf numFmtId="0" fontId="4" fillId="6" borderId="67" xfId="0" applyFont="1" applyFill="1" applyBorder="1" applyAlignment="1">
      <alignment horizontal="left" vertical="center" wrapText="1"/>
    </xf>
    <xf numFmtId="164" fontId="4" fillId="6" borderId="4" xfId="0" applyNumberFormat="1" applyFont="1" applyFill="1" applyBorder="1" applyAlignment="1">
      <alignment horizontal="left" vertical="center" wrapText="1"/>
    </xf>
    <xf numFmtId="164" fontId="4" fillId="6" borderId="65" xfId="0" applyNumberFormat="1" applyFont="1" applyFill="1" applyBorder="1" applyAlignment="1">
      <alignment horizontal="left" vertical="center" wrapText="1"/>
    </xf>
    <xf numFmtId="0" fontId="4" fillId="6" borderId="62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164" fontId="4" fillId="6" borderId="68" xfId="0" applyNumberFormat="1" applyFont="1" applyFill="1" applyBorder="1" applyAlignment="1">
      <alignment horizontal="left" vertical="center" wrapText="1"/>
    </xf>
    <xf numFmtId="164" fontId="4" fillId="6" borderId="69" xfId="0" applyNumberFormat="1" applyFont="1" applyFill="1" applyBorder="1" applyAlignment="1">
      <alignment horizontal="left" vertical="center" wrapText="1"/>
    </xf>
    <xf numFmtId="164" fontId="4" fillId="6" borderId="53" xfId="0" applyNumberFormat="1" applyFont="1" applyFill="1" applyBorder="1" applyAlignment="1">
      <alignment horizontal="left" vertical="center" wrapText="1"/>
    </xf>
    <xf numFmtId="0" fontId="4" fillId="6" borderId="64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 wrapText="1"/>
    </xf>
    <xf numFmtId="0" fontId="4" fillId="6" borderId="69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6" borderId="70" xfId="0" applyFont="1" applyFill="1" applyBorder="1" applyAlignment="1">
      <alignment horizontal="left" vertical="center" wrapText="1"/>
    </xf>
    <xf numFmtId="164" fontId="4" fillId="6" borderId="71" xfId="0" applyNumberFormat="1" applyFont="1" applyFill="1" applyBorder="1" applyAlignment="1">
      <alignment horizontal="left" vertical="center" wrapText="1"/>
    </xf>
    <xf numFmtId="164" fontId="4" fillId="6" borderId="72" xfId="0" applyNumberFormat="1" applyFont="1" applyFill="1" applyBorder="1" applyAlignment="1">
      <alignment horizontal="left" vertical="center" wrapText="1"/>
    </xf>
    <xf numFmtId="0" fontId="4" fillId="6" borderId="4" xfId="0" applyFont="1" applyFill="1" applyBorder="1"/>
    <xf numFmtId="0" fontId="4" fillId="6" borderId="65" xfId="0" applyFont="1" applyFill="1" applyBorder="1"/>
    <xf numFmtId="164" fontId="4" fillId="6" borderId="59" xfId="0" applyNumberFormat="1" applyFont="1" applyFill="1" applyBorder="1" applyAlignment="1">
      <alignment horizontal="left" vertical="center" wrapText="1"/>
    </xf>
    <xf numFmtId="0" fontId="4" fillId="6" borderId="73" xfId="0" applyFont="1" applyFill="1" applyBorder="1" applyAlignment="1">
      <alignment horizontal="left" vertical="center"/>
    </xf>
    <xf numFmtId="164" fontId="4" fillId="6" borderId="55" xfId="0" applyNumberFormat="1" applyFont="1" applyFill="1" applyBorder="1" applyAlignment="1">
      <alignment horizontal="left" vertical="center" wrapText="1"/>
    </xf>
    <xf numFmtId="0" fontId="4" fillId="6" borderId="74" xfId="0" applyFont="1" applyFill="1" applyBorder="1" applyAlignment="1">
      <alignment horizontal="left" vertical="center" wrapText="1"/>
    </xf>
    <xf numFmtId="164" fontId="4" fillId="6" borderId="74" xfId="0" applyNumberFormat="1" applyFont="1" applyFill="1" applyBorder="1" applyAlignment="1">
      <alignment horizontal="left" vertical="center" wrapText="1"/>
    </xf>
    <xf numFmtId="0" fontId="4" fillId="6" borderId="67" xfId="0" applyFont="1" applyFill="1" applyBorder="1" applyAlignment="1">
      <alignment horizontal="left" vertical="center"/>
    </xf>
    <xf numFmtId="0" fontId="5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6" borderId="68" xfId="0" applyFont="1" applyFill="1" applyBorder="1" applyAlignment="1">
      <alignment horizontal="left" vertical="center" wrapText="1"/>
    </xf>
    <xf numFmtId="0" fontId="4" fillId="6" borderId="57" xfId="0" applyFont="1" applyFill="1" applyBorder="1" applyAlignment="1">
      <alignment horizontal="left" vertical="center" wrapText="1"/>
    </xf>
    <xf numFmtId="0" fontId="4" fillId="6" borderId="75" xfId="0" applyFont="1" applyFill="1" applyBorder="1" applyAlignment="1">
      <alignment horizontal="left" vertical="center" wrapText="1"/>
    </xf>
    <xf numFmtId="0" fontId="4" fillId="6" borderId="76" xfId="0" applyFont="1" applyFill="1" applyBorder="1" applyAlignment="1">
      <alignment horizontal="left" vertical="center" wrapText="1"/>
    </xf>
    <xf numFmtId="0" fontId="4" fillId="6" borderId="77" xfId="0" applyFont="1" applyFill="1" applyBorder="1" applyAlignment="1">
      <alignment horizontal="left" vertical="center" wrapText="1"/>
    </xf>
    <xf numFmtId="0" fontId="4" fillId="6" borderId="6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vertical="center"/>
    </xf>
    <xf numFmtId="0" fontId="4" fillId="6" borderId="70" xfId="0" applyFont="1" applyFill="1" applyBorder="1" applyAlignment="1">
      <alignment vertical="center"/>
    </xf>
    <xf numFmtId="0" fontId="4" fillId="6" borderId="66" xfId="0" applyFont="1" applyFill="1" applyBorder="1" applyAlignment="1">
      <alignment vertical="center"/>
    </xf>
    <xf numFmtId="0" fontId="4" fillId="6" borderId="77" xfId="0" applyFont="1" applyFill="1" applyBorder="1" applyAlignment="1">
      <alignment vertical="center"/>
    </xf>
    <xf numFmtId="0" fontId="4" fillId="6" borderId="65" xfId="0" applyFont="1" applyFill="1" applyBorder="1" applyAlignment="1">
      <alignment vertical="center"/>
    </xf>
    <xf numFmtId="49" fontId="4" fillId="6" borderId="4" xfId="0" applyNumberFormat="1" applyFont="1" applyFill="1" applyBorder="1" applyAlignment="1">
      <alignment vertical="center"/>
    </xf>
    <xf numFmtId="49" fontId="4" fillId="6" borderId="74" xfId="0" applyNumberFormat="1" applyFont="1" applyFill="1" applyBorder="1" applyAlignment="1">
      <alignment vertical="center"/>
    </xf>
    <xf numFmtId="49" fontId="4" fillId="6" borderId="67" xfId="0" applyNumberFormat="1" applyFont="1" applyFill="1" applyBorder="1" applyAlignment="1">
      <alignment horizontal="left" vertical="center"/>
    </xf>
    <xf numFmtId="164" fontId="4" fillId="6" borderId="77" xfId="0" applyNumberFormat="1" applyFont="1" applyFill="1" applyBorder="1" applyAlignment="1">
      <alignment horizontal="left" vertical="center" wrapText="1"/>
    </xf>
    <xf numFmtId="0" fontId="4" fillId="6" borderId="63" xfId="0" applyFont="1" applyFill="1" applyBorder="1" applyAlignment="1">
      <alignment horizontal="left" vertical="center"/>
    </xf>
    <xf numFmtId="0" fontId="4" fillId="6" borderId="70" xfId="0" applyFont="1" applyFill="1" applyBorder="1"/>
    <xf numFmtId="0" fontId="5" fillId="6" borderId="76" xfId="0" applyFont="1" applyFill="1" applyBorder="1" applyAlignment="1">
      <alignment horizontal="center" vertical="center" wrapText="1"/>
    </xf>
    <xf numFmtId="164" fontId="4" fillId="6" borderId="78" xfId="0" applyNumberFormat="1" applyFont="1" applyFill="1" applyBorder="1" applyAlignment="1">
      <alignment horizontal="left" vertical="center" wrapText="1"/>
    </xf>
    <xf numFmtId="0" fontId="4" fillId="6" borderId="77" xfId="0" applyFont="1" applyFill="1" applyBorder="1" applyAlignment="1">
      <alignment vertical="center" wrapText="1"/>
    </xf>
    <xf numFmtId="0" fontId="4" fillId="6" borderId="59" xfId="0" applyFont="1" applyFill="1" applyBorder="1" applyAlignment="1">
      <alignment vertical="center" wrapText="1"/>
    </xf>
    <xf numFmtId="0" fontId="4" fillId="6" borderId="79" xfId="0" applyFont="1" applyFill="1" applyBorder="1" applyAlignment="1">
      <alignment vertical="center" wrapText="1"/>
    </xf>
    <xf numFmtId="0" fontId="4" fillId="6" borderId="80" xfId="0" applyFont="1" applyFill="1" applyBorder="1" applyAlignment="1">
      <alignment vertical="center" wrapText="1"/>
    </xf>
    <xf numFmtId="49" fontId="4" fillId="6" borderId="70" xfId="0" applyNumberFormat="1" applyFont="1" applyFill="1" applyBorder="1" applyAlignment="1">
      <alignment vertical="center"/>
    </xf>
    <xf numFmtId="0" fontId="4" fillId="6" borderId="55" xfId="0" applyFont="1" applyFill="1" applyBorder="1" applyAlignment="1">
      <alignment vertical="center" wrapText="1"/>
    </xf>
    <xf numFmtId="0" fontId="4" fillId="6" borderId="70" xfId="0" applyFont="1" applyFill="1" applyBorder="1" applyAlignment="1">
      <alignment vertical="center" wrapText="1"/>
    </xf>
    <xf numFmtId="0" fontId="5" fillId="0" borderId="4" xfId="0" applyFont="1" applyFill="1" applyBorder="1"/>
    <xf numFmtId="49" fontId="1" fillId="0" borderId="15" xfId="0" applyNumberFormat="1" applyFont="1" applyFill="1" applyBorder="1" applyAlignment="1">
      <alignment horizontal="center" vertical="center" wrapText="1"/>
    </xf>
    <xf numFmtId="49" fontId="5" fillId="0" borderId="49" xfId="0" applyNumberFormat="1" applyFont="1" applyFill="1" applyBorder="1" applyAlignment="1">
      <alignment horizontal="center" vertical="center" wrapText="1"/>
    </xf>
    <xf numFmtId="49" fontId="5" fillId="0" borderId="52" xfId="0" applyNumberFormat="1" applyFont="1" applyFill="1" applyBorder="1" applyAlignment="1">
      <alignment horizontal="center" vertical="center" wrapText="1"/>
    </xf>
    <xf numFmtId="49" fontId="5" fillId="0" borderId="41" xfId="0" applyNumberFormat="1" applyFont="1" applyBorder="1" applyAlignment="1">
      <alignment vertical="center" wrapText="1"/>
    </xf>
    <xf numFmtId="0" fontId="41" fillId="0" borderId="41" xfId="0" applyFont="1" applyFill="1" applyBorder="1" applyAlignment="1" applyProtection="1">
      <alignment horizontal="left" vertical="center" wrapText="1"/>
      <protection locked="0"/>
    </xf>
    <xf numFmtId="49" fontId="10" fillId="6" borderId="12" xfId="0" applyNumberFormat="1" applyFont="1" applyFill="1" applyBorder="1" applyAlignment="1">
      <alignment horizontal="left" vertical="center" wrapText="1"/>
    </xf>
    <xf numFmtId="49" fontId="10" fillId="6" borderId="15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right" vertical="center"/>
    </xf>
    <xf numFmtId="49" fontId="5" fillId="6" borderId="6" xfId="0" applyNumberFormat="1" applyFont="1" applyFill="1" applyBorder="1" applyAlignment="1">
      <alignment horizontal="center" vertical="center" wrapText="1"/>
    </xf>
    <xf numFmtId="0" fontId="41" fillId="0" borderId="29" xfId="0" applyFont="1" applyFill="1" applyBorder="1" applyAlignment="1" applyProtection="1">
      <alignment horizontal="left" vertical="center" wrapText="1"/>
      <protection locked="0"/>
    </xf>
    <xf numFmtId="49" fontId="5" fillId="6" borderId="15" xfId="0" applyNumberFormat="1" applyFont="1" applyFill="1" applyBorder="1" applyAlignment="1">
      <alignment horizontal="center" vertical="center" wrapText="1"/>
    </xf>
    <xf numFmtId="0" fontId="41" fillId="6" borderId="41" xfId="0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/>
    <xf numFmtId="49" fontId="3" fillId="0" borderId="0" xfId="0" applyNumberFormat="1" applyFont="1" applyFill="1"/>
    <xf numFmtId="49" fontId="56" fillId="0" borderId="0" xfId="0" applyNumberFormat="1" applyFont="1" applyFill="1"/>
    <xf numFmtId="49" fontId="1" fillId="0" borderId="0" xfId="0" applyNumberFormat="1" applyFont="1" applyFill="1"/>
    <xf numFmtId="49" fontId="9" fillId="0" borderId="0" xfId="0" applyNumberFormat="1" applyFont="1" applyFill="1" applyAlignment="1">
      <alignment vertical="center"/>
    </xf>
    <xf numFmtId="49" fontId="10" fillId="0" borderId="0" xfId="0" applyNumberFormat="1" applyFont="1" applyFill="1"/>
    <xf numFmtId="49" fontId="10" fillId="0" borderId="0" xfId="0" applyNumberFormat="1" applyFont="1" applyFill="1" applyBorder="1" applyAlignment="1">
      <alignment horizontal="center" vertical="top"/>
    </xf>
    <xf numFmtId="49" fontId="1" fillId="0" borderId="17" xfId="0" applyNumberFormat="1" applyFont="1" applyBorder="1" applyAlignment="1">
      <alignment horizontal="center" vertical="top"/>
    </xf>
    <xf numFmtId="49" fontId="3" fillId="0" borderId="0" xfId="0" applyNumberFormat="1" applyFont="1"/>
    <xf numFmtId="49" fontId="1" fillId="0" borderId="4" xfId="0" applyNumberFormat="1" applyFont="1" applyBorder="1" applyAlignment="1">
      <alignment wrapText="1"/>
    </xf>
    <xf numFmtId="167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wrapText="1"/>
    </xf>
    <xf numFmtId="2" fontId="3" fillId="0" borderId="41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/>
    <xf numFmtId="49" fontId="1" fillId="0" borderId="41" xfId="0" applyNumberFormat="1" applyFont="1" applyBorder="1"/>
    <xf numFmtId="49" fontId="1" fillId="0" borderId="0" xfId="0" applyNumberFormat="1" applyFont="1" applyBorder="1" applyAlignment="1">
      <alignment horizontal="right" vertical="center" wrapText="1"/>
    </xf>
    <xf numFmtId="49" fontId="1" fillId="0" borderId="0" xfId="0" applyNumberFormat="1" applyFont="1" applyBorder="1"/>
    <xf numFmtId="49" fontId="3" fillId="0" borderId="0" xfId="0" applyNumberFormat="1" applyFont="1" applyAlignment="1">
      <alignment horizontal="right"/>
    </xf>
    <xf numFmtId="49" fontId="56" fillId="0" borderId="0" xfId="0" applyNumberFormat="1" applyFont="1" applyAlignment="1">
      <alignment horizontal="left"/>
    </xf>
    <xf numFmtId="49" fontId="56" fillId="0" borderId="0" xfId="0" applyNumberFormat="1" applyFont="1" applyBorder="1" applyAlignment="1">
      <alignment horizontal="left"/>
    </xf>
    <xf numFmtId="49" fontId="56" fillId="0" borderId="0" xfId="0" applyNumberFormat="1" applyFont="1" applyBorder="1"/>
    <xf numFmtId="49" fontId="56" fillId="0" borderId="0" xfId="0" applyNumberFormat="1" applyFont="1" applyAlignment="1">
      <alignment horizontal="right"/>
    </xf>
    <xf numFmtId="49" fontId="56" fillId="0" borderId="0" xfId="0" applyNumberFormat="1" applyFont="1"/>
    <xf numFmtId="166" fontId="56" fillId="0" borderId="0" xfId="0" applyNumberFormat="1" applyFont="1" applyBorder="1" applyAlignment="1">
      <alignment wrapText="1"/>
    </xf>
    <xf numFmtId="49" fontId="56" fillId="0" borderId="0" xfId="0" applyNumberFormat="1" applyFont="1" applyAlignment="1">
      <alignment vertical="center"/>
    </xf>
    <xf numFmtId="49" fontId="56" fillId="0" borderId="0" xfId="0" applyNumberFormat="1" applyFont="1" applyFill="1" applyAlignment="1">
      <alignment vertical="center"/>
    </xf>
    <xf numFmtId="49" fontId="10" fillId="0" borderId="0" xfId="0" applyNumberFormat="1" applyFont="1" applyAlignment="1">
      <alignment vertical="center"/>
    </xf>
    <xf numFmtId="49" fontId="4" fillId="0" borderId="0" xfId="0" applyNumberFormat="1" applyFont="1"/>
    <xf numFmtId="49" fontId="3" fillId="8" borderId="4" xfId="0" applyNumberFormat="1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8" borderId="4" xfId="0" applyNumberFormat="1" applyFont="1" applyFill="1" applyBorder="1" applyAlignment="1" applyProtection="1">
      <alignment horizontal="center" vertical="center"/>
      <protection locked="0"/>
    </xf>
    <xf numFmtId="49" fontId="43" fillId="8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8" borderId="4" xfId="0" applyNumberFormat="1" applyFont="1" applyFill="1" applyBorder="1" applyAlignment="1" applyProtection="1">
      <alignment vertical="center" wrapText="1"/>
      <protection locked="0"/>
    </xf>
    <xf numFmtId="49" fontId="5" fillId="8" borderId="4" xfId="0" applyNumberFormat="1" applyFont="1" applyFill="1" applyBorder="1" applyAlignment="1" applyProtection="1">
      <alignment vertical="center"/>
      <protection locked="0"/>
    </xf>
    <xf numFmtId="0" fontId="0" fillId="9" borderId="0" xfId="0" applyFill="1" applyAlignment="1">
      <alignment vertical="center"/>
    </xf>
    <xf numFmtId="49" fontId="10" fillId="8" borderId="49" xfId="0" applyNumberFormat="1" applyFont="1" applyFill="1" applyBorder="1" applyAlignment="1">
      <alignment horizontal="left" vertical="center" wrapText="1"/>
    </xf>
    <xf numFmtId="49" fontId="10" fillId="8" borderId="78" xfId="0" applyNumberFormat="1" applyFont="1" applyFill="1" applyBorder="1" applyAlignment="1">
      <alignment horizontal="left" vertical="center" wrapText="1"/>
    </xf>
    <xf numFmtId="49" fontId="5" fillId="8" borderId="49" xfId="0" applyNumberFormat="1" applyFont="1" applyFill="1" applyBorder="1" applyAlignment="1">
      <alignment horizontal="center" vertical="center" wrapText="1"/>
    </xf>
    <xf numFmtId="49" fontId="5" fillId="8" borderId="52" xfId="0" applyNumberFormat="1" applyFont="1" applyFill="1" applyBorder="1" applyAlignment="1">
      <alignment horizontal="center" vertical="center" wrapText="1"/>
    </xf>
    <xf numFmtId="49" fontId="5" fillId="8" borderId="49" xfId="0" applyNumberFormat="1" applyFont="1" applyFill="1" applyBorder="1" applyAlignment="1">
      <alignment vertical="center" wrapText="1"/>
    </xf>
    <xf numFmtId="49" fontId="5" fillId="8" borderId="52" xfId="0" applyNumberFormat="1" applyFont="1" applyFill="1" applyBorder="1" applyAlignment="1">
      <alignment vertical="center" wrapText="1"/>
    </xf>
    <xf numFmtId="49" fontId="8" fillId="8" borderId="41" xfId="0" applyNumberFormat="1" applyFont="1" applyFill="1" applyBorder="1" applyAlignment="1">
      <alignment vertical="center" wrapText="1"/>
    </xf>
    <xf numFmtId="49" fontId="8" fillId="8" borderId="15" xfId="0" applyNumberFormat="1" applyFont="1" applyFill="1" applyBorder="1" applyAlignment="1">
      <alignment vertical="center" wrapText="1"/>
    </xf>
    <xf numFmtId="49" fontId="8" fillId="8" borderId="50" xfId="0" applyNumberFormat="1" applyFont="1" applyFill="1" applyBorder="1" applyAlignment="1">
      <alignment vertical="center" wrapText="1"/>
    </xf>
    <xf numFmtId="49" fontId="8" fillId="8" borderId="17" xfId="0" applyNumberFormat="1" applyFont="1" applyFill="1" applyBorder="1" applyAlignment="1">
      <alignment vertical="center" wrapText="1"/>
    </xf>
    <xf numFmtId="49" fontId="8" fillId="8" borderId="4" xfId="0" applyNumberFormat="1" applyFont="1" applyFill="1" applyBorder="1" applyAlignment="1">
      <alignment vertical="center" wrapText="1"/>
    </xf>
    <xf numFmtId="49" fontId="10" fillId="8" borderId="41" xfId="0" applyNumberFormat="1" applyFont="1" applyFill="1" applyBorder="1" applyAlignment="1">
      <alignment horizontal="left" vertical="center" wrapText="1"/>
    </xf>
    <xf numFmtId="49" fontId="22" fillId="8" borderId="4" xfId="0" applyNumberFormat="1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49" fontId="5" fillId="8" borderId="12" xfId="0" applyNumberFormat="1" applyFont="1" applyFill="1" applyBorder="1" applyAlignment="1">
      <alignment vertical="center" wrapText="1"/>
    </xf>
    <xf numFmtId="49" fontId="5" fillId="8" borderId="15" xfId="0" applyNumberFormat="1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3" fillId="8" borderId="81" xfId="0" applyFont="1" applyFill="1" applyBorder="1" applyAlignment="1">
      <alignment vertical="center" wrapText="1"/>
    </xf>
    <xf numFmtId="0" fontId="32" fillId="8" borderId="82" xfId="0" applyFont="1" applyFill="1" applyBorder="1" applyAlignment="1">
      <alignment horizontal="center" vertical="center" wrapText="1"/>
    </xf>
    <xf numFmtId="0" fontId="32" fillId="8" borderId="83" xfId="0" applyFont="1" applyFill="1" applyBorder="1" applyAlignment="1">
      <alignment horizontal="center" vertical="center" wrapText="1"/>
    </xf>
    <xf numFmtId="0" fontId="32" fillId="8" borderId="84" xfId="0" applyFont="1" applyFill="1" applyBorder="1" applyAlignment="1">
      <alignment horizontal="center" vertical="center" wrapText="1"/>
    </xf>
    <xf numFmtId="0" fontId="3" fillId="8" borderId="85" xfId="0" applyFont="1" applyFill="1" applyBorder="1" applyAlignment="1">
      <alignment horizontal="left" vertical="center" wrapText="1"/>
    </xf>
    <xf numFmtId="0" fontId="32" fillId="8" borderId="86" xfId="0" applyFont="1" applyFill="1" applyBorder="1" applyAlignment="1">
      <alignment vertical="center" wrapText="1"/>
    </xf>
    <xf numFmtId="0" fontId="32" fillId="8" borderId="87" xfId="0" applyFont="1" applyFill="1" applyBorder="1" applyAlignment="1">
      <alignment vertical="center" wrapText="1"/>
    </xf>
    <xf numFmtId="0" fontId="32" fillId="8" borderId="88" xfId="0" applyFont="1" applyFill="1" applyBorder="1" applyAlignment="1">
      <alignment vertical="center" wrapText="1"/>
    </xf>
    <xf numFmtId="3" fontId="3" fillId="8" borderId="89" xfId="0" applyNumberFormat="1" applyFont="1" applyFill="1" applyBorder="1" applyAlignment="1">
      <alignment vertical="center" wrapText="1"/>
    </xf>
    <xf numFmtId="3" fontId="3" fillId="8" borderId="90" xfId="0" applyNumberFormat="1" applyFont="1" applyFill="1" applyBorder="1" applyAlignment="1">
      <alignment vertical="center" wrapText="1"/>
    </xf>
    <xf numFmtId="3" fontId="3" fillId="8" borderId="88" xfId="0" applyNumberFormat="1" applyFont="1" applyFill="1" applyBorder="1" applyAlignment="1">
      <alignment vertical="center" wrapText="1"/>
    </xf>
    <xf numFmtId="3" fontId="32" fillId="8" borderId="89" xfId="0" applyNumberFormat="1" applyFont="1" applyFill="1" applyBorder="1" applyAlignment="1">
      <alignment vertical="center" wrapText="1"/>
    </xf>
    <xf numFmtId="3" fontId="32" fillId="8" borderId="90" xfId="0" applyNumberFormat="1" applyFont="1" applyFill="1" applyBorder="1" applyAlignment="1">
      <alignment vertical="center" wrapText="1"/>
    </xf>
    <xf numFmtId="3" fontId="32" fillId="8" borderId="88" xfId="0" applyNumberFormat="1" applyFont="1" applyFill="1" applyBorder="1" applyAlignment="1">
      <alignment vertical="center" wrapText="1"/>
    </xf>
    <xf numFmtId="0" fontId="3" fillId="8" borderId="91" xfId="0" applyFont="1" applyFill="1" applyBorder="1" applyAlignment="1">
      <alignment horizontal="left" vertical="center" wrapText="1"/>
    </xf>
    <xf numFmtId="0" fontId="39" fillId="4" borderId="0" xfId="5" applyFont="1" applyFill="1" applyBorder="1" applyAlignment="1">
      <alignment horizontal="left"/>
    </xf>
    <xf numFmtId="0" fontId="11" fillId="0" borderId="4" xfId="5" applyFont="1" applyFill="1" applyBorder="1" applyAlignment="1">
      <alignment horizontal="left"/>
    </xf>
    <xf numFmtId="0" fontId="5" fillId="0" borderId="4" xfId="4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5" fillId="0" borderId="92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57" fillId="6" borderId="0" xfId="0" applyFont="1" applyFill="1" applyAlignment="1">
      <alignment vertical="center"/>
    </xf>
    <xf numFmtId="49" fontId="14" fillId="6" borderId="93" xfId="0" applyNumberFormat="1" applyFont="1" applyFill="1" applyBorder="1" applyAlignment="1">
      <alignment vertical="center" wrapText="1"/>
    </xf>
    <xf numFmtId="49" fontId="4" fillId="6" borderId="63" xfId="0" applyNumberFormat="1" applyFont="1" applyFill="1" applyBorder="1" applyAlignment="1">
      <alignment horizontal="left" vertical="center" wrapText="1"/>
    </xf>
    <xf numFmtId="0" fontId="14" fillId="6" borderId="94" xfId="0" applyFont="1" applyFill="1" applyBorder="1" applyAlignment="1">
      <alignment horizontal="left" vertical="center" wrapText="1"/>
    </xf>
    <xf numFmtId="0" fontId="4" fillId="6" borderId="62" xfId="0" applyFont="1" applyFill="1" applyBorder="1" applyAlignment="1">
      <alignment horizontal="left" vertical="center" wrapText="1"/>
    </xf>
    <xf numFmtId="0" fontId="14" fillId="6" borderId="95" xfId="0" applyFont="1" applyFill="1" applyBorder="1" applyAlignment="1">
      <alignment horizontal="left" vertical="center" wrapText="1"/>
    </xf>
    <xf numFmtId="0" fontId="4" fillId="6" borderId="78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left" vertical="center" wrapText="1"/>
    </xf>
    <xf numFmtId="49" fontId="58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/>
    <xf numFmtId="49" fontId="5" fillId="0" borderId="0" xfId="0" applyNumberFormat="1" applyFont="1"/>
    <xf numFmtId="0" fontId="14" fillId="6" borderId="96" xfId="0" applyFont="1" applyFill="1" applyBorder="1" applyAlignment="1">
      <alignment horizontal="left" vertical="center" wrapText="1"/>
    </xf>
    <xf numFmtId="0" fontId="4" fillId="6" borderId="66" xfId="0" applyFont="1" applyFill="1" applyBorder="1" applyAlignment="1">
      <alignment horizontal="left" vertical="center" wrapText="1"/>
    </xf>
    <xf numFmtId="0" fontId="14" fillId="6" borderId="97" xfId="0" applyFont="1" applyFill="1" applyBorder="1" applyAlignment="1">
      <alignment horizontal="left" vertical="center" wrapText="1"/>
    </xf>
    <xf numFmtId="0" fontId="0" fillId="0" borderId="4" xfId="4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49" fontId="5" fillId="0" borderId="29" xfId="0" applyNumberFormat="1" applyFont="1" applyFill="1" applyBorder="1" applyAlignment="1">
      <alignment horizontal="center" vertical="center" wrapText="1"/>
    </xf>
    <xf numFmtId="0" fontId="5" fillId="0" borderId="0" xfId="3" applyBorder="1"/>
    <xf numFmtId="0" fontId="3" fillId="0" borderId="0" xfId="3" applyFont="1" applyFill="1" applyBorder="1" applyAlignment="1">
      <alignment horizontal="center" wrapText="1"/>
    </xf>
    <xf numFmtId="0" fontId="49" fillId="0" borderId="0" xfId="3" applyFont="1" applyFill="1" applyAlignment="1">
      <alignment vertical="center"/>
    </xf>
    <xf numFmtId="0" fontId="49" fillId="0" borderId="0" xfId="3" applyFont="1" applyAlignment="1">
      <alignment vertical="center"/>
    </xf>
    <xf numFmtId="0" fontId="5" fillId="0" borderId="0" xfId="3"/>
    <xf numFmtId="0" fontId="3" fillId="0" borderId="0" xfId="3" applyFont="1" applyFill="1" applyBorder="1" applyAlignment="1">
      <alignment horizontal="center"/>
    </xf>
    <xf numFmtId="0" fontId="5" fillId="0" borderId="6" xfId="3" applyBorder="1" applyAlignment="1">
      <alignment horizontal="left"/>
    </xf>
    <xf numFmtId="0" fontId="5" fillId="0" borderId="4" xfId="3" applyBorder="1" applyAlignment="1">
      <alignment horizontal="left"/>
    </xf>
    <xf numFmtId="0" fontId="5" fillId="0" borderId="4" xfId="3" applyBorder="1"/>
    <xf numFmtId="0" fontId="5" fillId="0" borderId="0" xfId="3" applyFont="1" applyFill="1"/>
    <xf numFmtId="0" fontId="5" fillId="0" borderId="0" xfId="3" applyFont="1" applyFill="1" applyBorder="1" applyAlignment="1">
      <alignment horizontal="center"/>
    </xf>
    <xf numFmtId="0" fontId="5" fillId="0" borderId="4" xfId="3" applyFont="1" applyFill="1" applyBorder="1" applyAlignment="1">
      <alignment horizontal="left"/>
    </xf>
    <xf numFmtId="0" fontId="5" fillId="0" borderId="0" xfId="3" applyBorder="1" applyAlignment="1">
      <alignment horizontal="left"/>
    </xf>
    <xf numFmtId="0" fontId="5" fillId="0" borderId="4" xfId="3" applyFill="1" applyBorder="1" applyAlignment="1">
      <alignment horizontal="left"/>
    </xf>
    <xf numFmtId="0" fontId="5" fillId="0" borderId="4" xfId="3" applyFont="1" applyFill="1" applyBorder="1" applyAlignment="1">
      <alignment horizontal="left" vertical="center"/>
    </xf>
    <xf numFmtId="0" fontId="5" fillId="0" borderId="4" xfId="3" applyFont="1" applyBorder="1" applyAlignment="1">
      <alignment horizontal="left"/>
    </xf>
    <xf numFmtId="0" fontId="5" fillId="0" borderId="4" xfId="3" applyFont="1" applyBorder="1" applyAlignment="1">
      <alignment horizontal="left" vertical="center" wrapText="1"/>
    </xf>
    <xf numFmtId="0" fontId="5" fillId="0" borderId="6" xfId="3" applyBorder="1"/>
    <xf numFmtId="0" fontId="5" fillId="0" borderId="4" xfId="3" applyFill="1" applyBorder="1" applyAlignment="1">
      <alignment horizontal="left" vertical="center"/>
    </xf>
    <xf numFmtId="0" fontId="5" fillId="0" borderId="4" xfId="3" applyNumberFormat="1" applyBorder="1" applyAlignment="1">
      <alignment horizontal="left"/>
    </xf>
    <xf numFmtId="0" fontId="5" fillId="0" borderId="0" xfId="3" applyFill="1"/>
    <xf numFmtId="0" fontId="5" fillId="6" borderId="4" xfId="3" applyFont="1" applyFill="1" applyBorder="1" applyAlignment="1">
      <alignment horizontal="center" vertical="center" wrapText="1"/>
    </xf>
    <xf numFmtId="164" fontId="4" fillId="6" borderId="78" xfId="3" applyNumberFormat="1" applyFont="1" applyFill="1" applyBorder="1" applyAlignment="1">
      <alignment horizontal="left" vertical="center" wrapText="1"/>
    </xf>
    <xf numFmtId="164" fontId="4" fillId="6" borderId="55" xfId="3" applyNumberFormat="1" applyFont="1" applyFill="1" applyBorder="1" applyAlignment="1">
      <alignment horizontal="left" vertical="center" wrapText="1"/>
    </xf>
    <xf numFmtId="0" fontId="4" fillId="6" borderId="98" xfId="3" applyFont="1" applyFill="1" applyBorder="1" applyAlignment="1">
      <alignment horizontal="left" vertical="center" wrapText="1"/>
    </xf>
    <xf numFmtId="0" fontId="4" fillId="6" borderId="4" xfId="3" applyFont="1" applyFill="1" applyBorder="1" applyAlignment="1">
      <alignment vertical="center" wrapText="1"/>
    </xf>
    <xf numFmtId="0" fontId="4" fillId="6" borderId="77" xfId="3" applyFont="1" applyFill="1" applyBorder="1" applyAlignment="1">
      <alignment vertical="center" wrapText="1"/>
    </xf>
    <xf numFmtId="0" fontId="4" fillId="6" borderId="63" xfId="3" applyFont="1" applyFill="1" applyBorder="1" applyAlignment="1">
      <alignment vertical="center" wrapText="1"/>
    </xf>
    <xf numFmtId="0" fontId="4" fillId="6" borderId="62" xfId="3" applyFont="1" applyFill="1" applyBorder="1" applyAlignment="1">
      <alignment vertical="center"/>
    </xf>
    <xf numFmtId="0" fontId="4" fillId="6" borderId="73" xfId="3" applyFont="1" applyFill="1" applyBorder="1" applyAlignment="1">
      <alignment vertical="center" wrapText="1"/>
    </xf>
    <xf numFmtId="0" fontId="4" fillId="6" borderId="62" xfId="3" applyFont="1" applyFill="1" applyBorder="1" applyAlignment="1">
      <alignment vertical="center" wrapText="1"/>
    </xf>
    <xf numFmtId="0" fontId="5" fillId="0" borderId="4" xfId="0" applyFont="1" applyBorder="1" applyAlignment="1" applyProtection="1">
      <alignment vertical="center"/>
      <protection locked="0"/>
    </xf>
    <xf numFmtId="0" fontId="0" fillId="10" borderId="38" xfId="0" applyFill="1" applyBorder="1"/>
    <xf numFmtId="0" fontId="0" fillId="10" borderId="39" xfId="0" applyFill="1" applyBorder="1"/>
    <xf numFmtId="0" fontId="0" fillId="10" borderId="40" xfId="0" applyFill="1" applyBorder="1"/>
    <xf numFmtId="0" fontId="63" fillId="0" borderId="0" xfId="0" applyFont="1" applyFill="1" applyAlignment="1">
      <alignment vertical="center"/>
    </xf>
    <xf numFmtId="0" fontId="44" fillId="11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5" fillId="9" borderId="0" xfId="0" applyFont="1" applyFill="1" applyAlignment="1">
      <alignment vertical="center"/>
    </xf>
    <xf numFmtId="49" fontId="66" fillId="0" borderId="0" xfId="0" applyNumberFormat="1" applyFont="1" applyFill="1" applyAlignment="1">
      <alignment vertical="center"/>
    </xf>
    <xf numFmtId="49" fontId="66" fillId="0" borderId="0" xfId="0" applyNumberFormat="1" applyFont="1" applyFill="1" applyBorder="1" applyAlignment="1">
      <alignment vertical="center"/>
    </xf>
    <xf numFmtId="49" fontId="67" fillId="0" borderId="0" xfId="0" applyNumberFormat="1" applyFont="1" applyAlignment="1">
      <alignment vertical="center"/>
    </xf>
    <xf numFmtId="49" fontId="68" fillId="0" borderId="0" xfId="0" applyNumberFormat="1" applyFont="1" applyBorder="1" applyAlignment="1">
      <alignment vertical="center"/>
    </xf>
    <xf numFmtId="49" fontId="67" fillId="0" borderId="0" xfId="0" applyNumberFormat="1" applyFont="1" applyFill="1" applyAlignment="1">
      <alignment vertical="center"/>
    </xf>
    <xf numFmtId="0" fontId="69" fillId="0" borderId="0" xfId="0" applyFont="1" applyFill="1" applyAlignment="1">
      <alignment vertical="center"/>
    </xf>
    <xf numFmtId="49" fontId="66" fillId="0" borderId="0" xfId="0" applyNumberFormat="1" applyFont="1" applyAlignment="1" applyProtection="1">
      <alignment vertical="center"/>
      <protection locked="0"/>
    </xf>
    <xf numFmtId="49" fontId="66" fillId="0" borderId="0" xfId="0" applyNumberFormat="1" applyFont="1" applyAlignment="1" applyProtection="1">
      <alignment horizontal="center" vertical="center"/>
      <protection locked="0"/>
    </xf>
    <xf numFmtId="2" fontId="66" fillId="0" borderId="0" xfId="0" applyNumberFormat="1" applyFont="1" applyAlignment="1" applyProtection="1">
      <alignment vertical="center"/>
      <protection locked="0"/>
    </xf>
    <xf numFmtId="49" fontId="67" fillId="0" borderId="0" xfId="0" applyNumberFormat="1" applyFont="1" applyFill="1" applyAlignment="1" applyProtection="1">
      <alignment vertical="center"/>
      <protection locked="0"/>
    </xf>
    <xf numFmtId="49" fontId="67" fillId="0" borderId="0" xfId="0" applyNumberFormat="1" applyFont="1" applyFill="1" applyBorder="1" applyAlignment="1" applyProtection="1">
      <alignment vertical="center"/>
      <protection locked="0"/>
    </xf>
    <xf numFmtId="49" fontId="67" fillId="0" borderId="0" xfId="0" applyNumberFormat="1" applyFont="1" applyFill="1" applyAlignment="1" applyProtection="1">
      <alignment horizontal="center" vertical="center"/>
      <protection locked="0"/>
    </xf>
    <xf numFmtId="2" fontId="67" fillId="0" borderId="0" xfId="0" applyNumberFormat="1" applyFont="1" applyFill="1" applyAlignment="1" applyProtection="1">
      <alignment vertical="center"/>
      <protection locked="0"/>
    </xf>
    <xf numFmtId="0" fontId="66" fillId="0" borderId="0" xfId="0" applyFont="1" applyAlignment="1" applyProtection="1">
      <alignment vertical="center"/>
      <protection locked="0"/>
    </xf>
    <xf numFmtId="49" fontId="70" fillId="11" borderId="4" xfId="0" applyNumberFormat="1" applyFont="1" applyFill="1" applyBorder="1" applyAlignment="1" applyProtection="1">
      <alignment vertical="center"/>
      <protection locked="0"/>
    </xf>
    <xf numFmtId="49" fontId="71" fillId="11" borderId="4" xfId="0" applyNumberFormat="1" applyFont="1" applyFill="1" applyBorder="1" applyAlignment="1" applyProtection="1">
      <alignment vertical="center" wrapText="1"/>
      <protection locked="0"/>
    </xf>
    <xf numFmtId="167" fontId="71" fillId="11" borderId="4" xfId="0" applyNumberFormat="1" applyFont="1" applyFill="1" applyBorder="1" applyAlignment="1" applyProtection="1">
      <alignment vertical="center" wrapText="1"/>
      <protection locked="0"/>
    </xf>
    <xf numFmtId="49" fontId="71" fillId="11" borderId="4" xfId="0" applyNumberFormat="1" applyFont="1" applyFill="1" applyBorder="1" applyAlignment="1" applyProtection="1">
      <alignment vertical="center"/>
      <protection locked="0"/>
    </xf>
    <xf numFmtId="165" fontId="71" fillId="11" borderId="4" xfId="0" applyNumberFormat="1" applyFont="1" applyFill="1" applyBorder="1" applyAlignment="1" applyProtection="1">
      <alignment horizontal="center" vertical="center" wrapText="1"/>
      <protection locked="0"/>
    </xf>
    <xf numFmtId="49" fontId="72" fillId="11" borderId="4" xfId="0" applyNumberFormat="1" applyFont="1" applyFill="1" applyBorder="1" applyAlignment="1" applyProtection="1">
      <alignment vertical="center" wrapText="1"/>
      <protection locked="0"/>
    </xf>
    <xf numFmtId="166" fontId="71" fillId="11" borderId="4" xfId="0" applyNumberFormat="1" applyFont="1" applyFill="1" applyBorder="1" applyAlignment="1" applyProtection="1">
      <alignment horizontal="center" vertical="center" wrapText="1"/>
      <protection locked="0"/>
    </xf>
    <xf numFmtId="49" fontId="71" fillId="11" borderId="4" xfId="0" applyNumberFormat="1" applyFont="1" applyFill="1" applyBorder="1" applyAlignment="1" applyProtection="1">
      <alignment horizontal="center" vertical="center" wrapText="1"/>
      <protection locked="0"/>
    </xf>
    <xf numFmtId="0" fontId="63" fillId="9" borderId="0" xfId="0" applyFont="1" applyFill="1" applyAlignment="1">
      <alignment vertical="center"/>
    </xf>
    <xf numFmtId="49" fontId="66" fillId="9" borderId="0" xfId="0" applyNumberFormat="1" applyFont="1" applyFill="1" applyAlignment="1">
      <alignment vertical="center"/>
    </xf>
    <xf numFmtId="49" fontId="66" fillId="9" borderId="0" xfId="0" applyNumberFormat="1" applyFont="1" applyFill="1" applyBorder="1" applyAlignment="1">
      <alignment vertical="center"/>
    </xf>
    <xf numFmtId="49" fontId="67" fillId="9" borderId="0" xfId="0" applyNumberFormat="1" applyFont="1" applyFill="1" applyAlignment="1">
      <alignment vertical="center"/>
    </xf>
    <xf numFmtId="49" fontId="67" fillId="9" borderId="0" xfId="0" applyNumberFormat="1" applyFont="1" applyFill="1"/>
    <xf numFmtId="0" fontId="69" fillId="9" borderId="0" xfId="0" applyFont="1" applyFill="1" applyAlignment="1">
      <alignment vertical="center"/>
    </xf>
    <xf numFmtId="49" fontId="73" fillId="11" borderId="0" xfId="0" applyNumberFormat="1" applyFont="1" applyFill="1"/>
    <xf numFmtId="0" fontId="64" fillId="3" borderId="0" xfId="0" applyFont="1" applyFill="1" applyAlignment="1">
      <alignment vertical="center"/>
    </xf>
    <xf numFmtId="0" fontId="74" fillId="3" borderId="0" xfId="0" applyFont="1" applyFill="1" applyAlignment="1">
      <alignment vertical="center"/>
    </xf>
    <xf numFmtId="0" fontId="64" fillId="3" borderId="4" xfId="0" applyFont="1" applyFill="1" applyBorder="1" applyAlignment="1">
      <alignment vertical="center" wrapText="1"/>
    </xf>
    <xf numFmtId="0" fontId="64" fillId="6" borderId="14" xfId="0" applyFont="1" applyFill="1" applyBorder="1" applyAlignment="1">
      <alignment vertical="center"/>
    </xf>
    <xf numFmtId="0" fontId="64" fillId="6" borderId="0" xfId="0" applyFont="1" applyFill="1" applyAlignment="1">
      <alignment vertical="center"/>
    </xf>
    <xf numFmtId="0" fontId="64" fillId="6" borderId="4" xfId="0" applyFont="1" applyFill="1" applyBorder="1" applyAlignment="1">
      <alignment vertical="center"/>
    </xf>
    <xf numFmtId="0" fontId="39" fillId="11" borderId="0" xfId="5" applyFont="1" applyFill="1" applyBorder="1" applyAlignment="1">
      <alignment horizontal="center"/>
    </xf>
    <xf numFmtId="0" fontId="39" fillId="11" borderId="0" xfId="5" applyFont="1" applyFill="1" applyBorder="1" applyAlignment="1">
      <alignment horizontal="left"/>
    </xf>
    <xf numFmtId="0" fontId="39" fillId="11" borderId="0" xfId="3" applyFont="1" applyFill="1" applyAlignment="1">
      <alignment horizontal="center"/>
    </xf>
    <xf numFmtId="0" fontId="39" fillId="11" borderId="4" xfId="3" applyFont="1" applyFill="1" applyBorder="1" applyAlignment="1">
      <alignment horizontal="center"/>
    </xf>
    <xf numFmtId="0" fontId="47" fillId="11" borderId="4" xfId="3" applyFont="1" applyFill="1" applyBorder="1" applyAlignment="1">
      <alignment vertical="center"/>
    </xf>
    <xf numFmtId="0" fontId="39" fillId="11" borderId="4" xfId="3" applyFont="1" applyFill="1" applyBorder="1" applyAlignment="1">
      <alignment horizontal="left"/>
    </xf>
    <xf numFmtId="0" fontId="5" fillId="9" borderId="4" xfId="3" applyFont="1" applyFill="1" applyBorder="1" applyAlignment="1">
      <alignment horizontal="left" vertical="center"/>
    </xf>
    <xf numFmtId="0" fontId="5" fillId="9" borderId="4" xfId="3" applyFill="1" applyBorder="1"/>
    <xf numFmtId="0" fontId="4" fillId="6" borderId="64" xfId="0" applyFont="1" applyFill="1" applyBorder="1" applyAlignment="1">
      <alignment horizontal="left" vertical="center" wrapText="1"/>
    </xf>
    <xf numFmtId="0" fontId="14" fillId="6" borderId="79" xfId="0" applyFont="1" applyFill="1" applyBorder="1" applyAlignment="1">
      <alignment horizontal="left" vertical="center" wrapText="1"/>
    </xf>
    <xf numFmtId="0" fontId="14" fillId="6" borderId="108" xfId="0" applyFont="1" applyFill="1" applyBorder="1" applyAlignment="1">
      <alignment horizontal="left" vertical="center" wrapText="1"/>
    </xf>
    <xf numFmtId="0" fontId="14" fillId="6" borderId="68" xfId="0" applyFont="1" applyFill="1" applyBorder="1" applyAlignment="1">
      <alignment horizontal="left" vertical="center" wrapText="1"/>
    </xf>
    <xf numFmtId="0" fontId="14" fillId="6" borderId="69" xfId="0" applyFont="1" applyFill="1" applyBorder="1" applyAlignment="1">
      <alignment horizontal="left" vertical="center" wrapText="1"/>
    </xf>
    <xf numFmtId="0" fontId="14" fillId="6" borderId="75" xfId="0" applyFont="1" applyFill="1" applyBorder="1" applyAlignment="1">
      <alignment horizontal="left" vertical="center" wrapText="1"/>
    </xf>
    <xf numFmtId="0" fontId="14" fillId="6" borderId="109" xfId="0" applyFont="1" applyFill="1" applyBorder="1" applyAlignment="1">
      <alignment horizontal="left" vertical="center" wrapText="1"/>
    </xf>
    <xf numFmtId="0" fontId="4" fillId="6" borderId="73" xfId="0" applyFont="1" applyFill="1" applyBorder="1" applyAlignment="1">
      <alignment horizontal="left" vertical="center" wrapText="1"/>
    </xf>
    <xf numFmtId="0" fontId="65" fillId="11" borderId="14" xfId="0" applyFont="1" applyFill="1" applyBorder="1" applyAlignment="1">
      <alignment horizontal="center" vertical="center"/>
    </xf>
    <xf numFmtId="0" fontId="65" fillId="11" borderId="0" xfId="0" applyFont="1" applyFill="1" applyBorder="1" applyAlignment="1">
      <alignment horizontal="center" vertical="center"/>
    </xf>
    <xf numFmtId="0" fontId="65" fillId="11" borderId="6" xfId="0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 wrapText="1"/>
    </xf>
    <xf numFmtId="49" fontId="10" fillId="8" borderId="61" xfId="0" applyNumberFormat="1" applyFont="1" applyFill="1" applyBorder="1" applyAlignment="1">
      <alignment horizontal="left" vertical="center" wrapText="1"/>
    </xf>
    <xf numFmtId="49" fontId="10" fillId="8" borderId="17" xfId="0" applyNumberFormat="1" applyFont="1" applyFill="1" applyBorder="1" applyAlignment="1">
      <alignment horizontal="left" vertical="center" wrapText="1"/>
    </xf>
    <xf numFmtId="49" fontId="10" fillId="8" borderId="51" xfId="0" applyNumberFormat="1" applyFont="1" applyFill="1" applyBorder="1" applyAlignment="1">
      <alignment horizontal="left" vertical="center" wrapText="1"/>
    </xf>
    <xf numFmtId="49" fontId="10" fillId="8" borderId="52" xfId="0" applyNumberFormat="1" applyFont="1" applyFill="1" applyBorder="1" applyAlignment="1">
      <alignment horizontal="left" vertical="center" wrapText="1"/>
    </xf>
    <xf numFmtId="49" fontId="10" fillId="8" borderId="49" xfId="0" applyNumberFormat="1" applyFont="1" applyFill="1" applyBorder="1" applyAlignment="1">
      <alignment horizontal="left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49" fontId="1" fillId="0" borderId="52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1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center"/>
    </xf>
    <xf numFmtId="49" fontId="54" fillId="0" borderId="12" xfId="0" applyNumberFormat="1" applyFont="1" applyFill="1" applyBorder="1" applyAlignment="1">
      <alignment horizontal="center" vertical="center"/>
    </xf>
    <xf numFmtId="49" fontId="54" fillId="0" borderId="15" xfId="0" applyNumberFormat="1" applyFont="1" applyFill="1" applyBorder="1" applyAlignment="1">
      <alignment horizontal="center" vertical="center"/>
    </xf>
    <xf numFmtId="49" fontId="54" fillId="0" borderId="41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41" xfId="0" applyNumberFormat="1" applyFont="1" applyFill="1" applyBorder="1" applyAlignment="1">
      <alignment horizontal="center" vertical="center"/>
    </xf>
    <xf numFmtId="49" fontId="3" fillId="3" borderId="29" xfId="0" applyNumberFormat="1" applyFont="1" applyFill="1" applyBorder="1" applyAlignment="1">
      <alignment horizontal="center" vertical="center" wrapText="1"/>
    </xf>
    <xf numFmtId="49" fontId="3" fillId="3" borderId="78" xfId="0" applyNumberFormat="1" applyFont="1" applyFill="1" applyBorder="1" applyAlignment="1">
      <alignment horizontal="center" vertical="center" wrapText="1"/>
    </xf>
    <xf numFmtId="49" fontId="5" fillId="3" borderId="29" xfId="0" applyNumberFormat="1" applyFont="1" applyFill="1" applyBorder="1" applyAlignment="1">
      <alignment horizontal="center" vertical="center" wrapText="1"/>
    </xf>
    <xf numFmtId="49" fontId="5" fillId="3" borderId="78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41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right" vertical="center" wrapText="1"/>
    </xf>
    <xf numFmtId="49" fontId="3" fillId="0" borderId="15" xfId="0" applyNumberFormat="1" applyFont="1" applyFill="1" applyBorder="1" applyAlignment="1">
      <alignment horizontal="right" vertical="center" wrapText="1"/>
    </xf>
    <xf numFmtId="49" fontId="1" fillId="0" borderId="12" xfId="0" applyNumberFormat="1" applyFont="1" applyBorder="1" applyAlignment="1">
      <alignment horizontal="right" vertical="center" wrapText="1"/>
    </xf>
    <xf numFmtId="49" fontId="1" fillId="0" borderId="15" xfId="0" applyNumberFormat="1" applyFont="1" applyBorder="1" applyAlignment="1">
      <alignment horizontal="right" vertical="center" wrapText="1"/>
    </xf>
    <xf numFmtId="0" fontId="3" fillId="8" borderId="99" xfId="0" applyFont="1" applyFill="1" applyBorder="1" applyAlignment="1">
      <alignment horizontal="center"/>
    </xf>
    <xf numFmtId="0" fontId="3" fillId="8" borderId="100" xfId="0" applyFont="1" applyFill="1" applyBorder="1" applyAlignment="1">
      <alignment horizontal="center"/>
    </xf>
    <xf numFmtId="0" fontId="3" fillId="8" borderId="101" xfId="0" applyFont="1" applyFill="1" applyBorder="1" applyAlignment="1">
      <alignment horizontal="center"/>
    </xf>
    <xf numFmtId="3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3" fontId="32" fillId="0" borderId="102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0" fontId="32" fillId="8" borderId="104" xfId="0" applyFont="1" applyFill="1" applyBorder="1" applyAlignment="1">
      <alignment horizontal="center" vertical="center" wrapText="1"/>
    </xf>
    <xf numFmtId="0" fontId="32" fillId="8" borderId="102" xfId="0" applyFont="1" applyFill="1" applyBorder="1" applyAlignment="1">
      <alignment horizontal="center" vertical="center" wrapText="1"/>
    </xf>
    <xf numFmtId="0" fontId="32" fillId="8" borderId="105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4" fillId="6" borderId="106" xfId="0" applyFont="1" applyFill="1" applyBorder="1" applyAlignment="1">
      <alignment horizontal="left" vertical="center" wrapText="1"/>
    </xf>
    <xf numFmtId="0" fontId="4" fillId="6" borderId="107" xfId="0" applyFont="1" applyFill="1" applyBorder="1" applyAlignment="1">
      <alignment horizontal="left" vertical="center" wrapText="1"/>
    </xf>
    <xf numFmtId="0" fontId="4" fillId="6" borderId="64" xfId="0" applyFont="1" applyFill="1" applyBorder="1" applyAlignment="1">
      <alignment horizontal="left" vertical="center" wrapText="1"/>
    </xf>
    <xf numFmtId="0" fontId="4" fillId="6" borderId="73" xfId="0" applyFont="1" applyFill="1" applyBorder="1" applyAlignment="1">
      <alignment horizontal="left" vertical="center"/>
    </xf>
    <xf numFmtId="0" fontId="4" fillId="6" borderId="107" xfId="0" applyFont="1" applyFill="1" applyBorder="1" applyAlignment="1">
      <alignment horizontal="left" vertical="center"/>
    </xf>
    <xf numFmtId="0" fontId="4" fillId="6" borderId="64" xfId="0" applyFont="1" applyFill="1" applyBorder="1" applyAlignment="1">
      <alignment horizontal="left" vertical="center"/>
    </xf>
    <xf numFmtId="0" fontId="4" fillId="6" borderId="106" xfId="0" applyFont="1" applyFill="1" applyBorder="1" applyAlignment="1">
      <alignment horizontal="left" vertical="center"/>
    </xf>
    <xf numFmtId="49" fontId="4" fillId="6" borderId="29" xfId="0" applyNumberFormat="1" applyFont="1" applyFill="1" applyBorder="1" applyAlignment="1">
      <alignment horizontal="center" vertical="center" wrapText="1"/>
    </xf>
    <xf numFmtId="49" fontId="4" fillId="6" borderId="42" xfId="0" applyNumberFormat="1" applyFont="1" applyFill="1" applyBorder="1" applyAlignment="1">
      <alignment horizontal="center" vertical="center" wrapText="1"/>
    </xf>
    <xf numFmtId="49" fontId="4" fillId="6" borderId="78" xfId="0" applyNumberFormat="1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6" borderId="78" xfId="0" applyFont="1" applyFill="1" applyBorder="1" applyAlignment="1">
      <alignment horizontal="center" vertical="center"/>
    </xf>
    <xf numFmtId="0" fontId="4" fillId="6" borderId="67" xfId="0" applyFont="1" applyFill="1" applyBorder="1" applyAlignment="1">
      <alignment horizontal="left" vertical="center" wrapText="1"/>
    </xf>
    <xf numFmtId="0" fontId="5" fillId="6" borderId="29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78" xfId="0" applyFont="1" applyFill="1" applyBorder="1" applyAlignment="1">
      <alignment horizontal="center" vertical="center"/>
    </xf>
    <xf numFmtId="49" fontId="4" fillId="6" borderId="29" xfId="0" applyNumberFormat="1" applyFont="1" applyFill="1" applyBorder="1" applyAlignment="1">
      <alignment horizontal="left" vertical="center" wrapText="1"/>
    </xf>
    <xf numFmtId="49" fontId="4" fillId="6" borderId="42" xfId="0" applyNumberFormat="1" applyFont="1" applyFill="1" applyBorder="1" applyAlignment="1">
      <alignment horizontal="left" vertical="center" wrapText="1"/>
    </xf>
    <xf numFmtId="0" fontId="0" fillId="6" borderId="78" xfId="0" applyFill="1" applyBorder="1" applyAlignment="1">
      <alignment horizontal="left" vertical="center" wrapText="1"/>
    </xf>
    <xf numFmtId="49" fontId="5" fillId="6" borderId="29" xfId="0" applyNumberFormat="1" applyFont="1" applyFill="1" applyBorder="1" applyAlignment="1">
      <alignment horizontal="center" vertical="center" wrapText="1"/>
    </xf>
    <xf numFmtId="49" fontId="5" fillId="6" borderId="78" xfId="0" applyNumberFormat="1" applyFont="1" applyFill="1" applyBorder="1" applyAlignment="1">
      <alignment horizontal="center" vertical="center" wrapText="1"/>
    </xf>
  </cellXfs>
  <cellStyles count="10">
    <cellStyle name="Bon" xfId="1"/>
    <cellStyle name="Euro" xfId="2"/>
    <cellStyle name="Normal" xfId="0" builtinId="0"/>
    <cellStyle name="Normal 2" xfId="3"/>
    <cellStyle name="Normal_annexe" xfId="4"/>
    <cellStyle name="Normal_Feuil1" xfId="5"/>
    <cellStyle name="Titre 1" xfId="6"/>
    <cellStyle name="Titre 2" xfId="7"/>
    <cellStyle name="Titre 3" xfId="8"/>
    <cellStyle name="Titre 4" xfId="9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327025</xdr:colOff>
      <xdr:row>0</xdr:row>
      <xdr:rowOff>76200</xdr:rowOff>
    </xdr:from>
    <xdr:to>
      <xdr:col>1</xdr:col>
      <xdr:colOff>6525074</xdr:colOff>
      <xdr:row>0</xdr:row>
      <xdr:rowOff>1514475</xdr:rowOff>
    </xdr:to>
    <xdr:sp macro="" textlink="">
      <xdr:nvSpPr>
        <xdr:cNvPr id="37936" name="Text Box 1"/>
        <xdr:cNvSpPr txBox="1">
          <a:spLocks noChangeArrowheads="1"/>
        </xdr:cNvSpPr>
      </xdr:nvSpPr>
      <xdr:spPr bwMode="auto">
        <a:xfrm>
          <a:off x="2428875" y="76200"/>
          <a:ext cx="5429250" cy="1438275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FF0066"/>
              </a:solidFill>
              <a:latin typeface="Century Gothic"/>
              <a:ea typeface="Century Gothic"/>
              <a:cs typeface="Century Gothic"/>
            </a:rPr>
            <a:t>Vague B :</a:t>
          </a: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FF0066"/>
              </a:solidFill>
              <a:latin typeface="Century Gothic"/>
              <a:ea typeface="Century Gothic"/>
              <a:cs typeface="Century Gothic"/>
            </a:rPr>
            <a:t>Campagne d'évaluation 2015 - 2016</a:t>
          </a: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FF0066"/>
              </a:solidFill>
              <a:latin typeface="Century Gothic"/>
              <a:ea typeface="Century Gothic"/>
              <a:cs typeface="Century Gothic"/>
            </a:rPr>
            <a:t>Dossier d'évaluation des unités de recherche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FF0066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FF0066"/>
              </a:solidFill>
              <a:latin typeface="Century Gothic"/>
              <a:ea typeface="Century Gothic"/>
              <a:cs typeface="Century Gothic"/>
            </a:rPr>
            <a:t>Données du contrat en cours</a:t>
          </a:r>
        </a:p>
      </xdr:txBody>
    </xdr:sp>
    <xdr:clientData/>
  </xdr:twoCellAnchor>
  <xdr:twoCellAnchor editAs="oneCell">
    <xdr:from>
      <xdr:col>0</xdr:col>
      <xdr:colOff>155222</xdr:colOff>
      <xdr:row>0</xdr:row>
      <xdr:rowOff>100464</xdr:rowOff>
    </xdr:from>
    <xdr:to>
      <xdr:col>1</xdr:col>
      <xdr:colOff>138290</xdr:colOff>
      <xdr:row>0</xdr:row>
      <xdr:rowOff>959280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22" y="100464"/>
          <a:ext cx="3101624" cy="858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1054100</xdr:colOff>
      <xdr:row>0</xdr:row>
      <xdr:rowOff>73025</xdr:rowOff>
    </xdr:from>
    <xdr:to>
      <xdr:col>5</xdr:col>
      <xdr:colOff>790573</xdr:colOff>
      <xdr:row>8</xdr:row>
      <xdr:rowOff>41342</xdr:rowOff>
    </xdr:to>
    <xdr:sp macro="" textlink="">
      <xdr:nvSpPr>
        <xdr:cNvPr id="18525" name="Text Box 1"/>
        <xdr:cNvSpPr txBox="1">
          <a:spLocks noChangeArrowheads="1"/>
        </xdr:cNvSpPr>
      </xdr:nvSpPr>
      <xdr:spPr bwMode="auto">
        <a:xfrm>
          <a:off x="3076575" y="76200"/>
          <a:ext cx="8201025" cy="1276350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FF0066"/>
              </a:solidFill>
              <a:latin typeface="Century Gothic"/>
              <a:ea typeface="Century Gothic"/>
              <a:cs typeface="Century Gothic"/>
            </a:rPr>
            <a:t>Vague B :</a:t>
          </a: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FF0066"/>
              </a:solidFill>
              <a:latin typeface="Century Gothic"/>
              <a:ea typeface="Century Gothic"/>
              <a:cs typeface="Century Gothic"/>
            </a:rPr>
            <a:t>campagne d'évaluation 2015 - 2016</a:t>
          </a: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FF0066"/>
              </a:solidFill>
              <a:latin typeface="Century Gothic"/>
              <a:ea typeface="Century Gothic"/>
              <a:cs typeface="Century Gothic"/>
            </a:rPr>
            <a:t>Dossier d'évaluation des unités de recherche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66"/>
              </a:solidFill>
              <a:latin typeface="Century Gothic"/>
              <a:ea typeface="Century Gothic"/>
              <a:cs typeface="Century Gothic"/>
            </a:rPr>
            <a:t> </a:t>
          </a: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FF0066"/>
              </a:solidFill>
              <a:latin typeface="Century Gothic"/>
              <a:ea typeface="Century Gothic"/>
              <a:cs typeface="Century Gothic"/>
            </a:rPr>
            <a:t>Données du contrat en cours</a:t>
          </a:r>
        </a:p>
      </xdr:txBody>
    </xdr:sp>
    <xdr:clientData/>
  </xdr:twoCellAnchor>
  <xdr:twoCellAnchor editAs="oneCell">
    <xdr:from>
      <xdr:col>0</xdr:col>
      <xdr:colOff>91915</xdr:colOff>
      <xdr:row>1</xdr:row>
      <xdr:rowOff>12700</xdr:rowOff>
    </xdr:from>
    <xdr:to>
      <xdr:col>1</xdr:col>
      <xdr:colOff>352585</xdr:colOff>
      <xdr:row>6</xdr:row>
      <xdr:rowOff>50800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5" y="165100"/>
          <a:ext cx="288957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5</xdr:row>
      <xdr:rowOff>215900</xdr:rowOff>
    </xdr:from>
    <xdr:to>
      <xdr:col>7</xdr:col>
      <xdr:colOff>1206500</xdr:colOff>
      <xdr:row>5</xdr:row>
      <xdr:rowOff>215900</xdr:rowOff>
    </xdr:to>
    <xdr:sp macro="" textlink="">
      <xdr:nvSpPr>
        <xdr:cNvPr id="7457" name="Line 10"/>
        <xdr:cNvSpPr>
          <a:spLocks noChangeShapeType="1"/>
        </xdr:cNvSpPr>
      </xdr:nvSpPr>
      <xdr:spPr bwMode="auto">
        <a:xfrm>
          <a:off x="6743700" y="3644900"/>
          <a:ext cx="381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112888</xdr:colOff>
      <xdr:row>0</xdr:row>
      <xdr:rowOff>239889</xdr:rowOff>
    </xdr:from>
    <xdr:to>
      <xdr:col>1</xdr:col>
      <xdr:colOff>2720236</xdr:colOff>
      <xdr:row>0</xdr:row>
      <xdr:rowOff>1039989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88" y="239889"/>
          <a:ext cx="288957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139700</xdr:rowOff>
    </xdr:from>
    <xdr:to>
      <xdr:col>0</xdr:col>
      <xdr:colOff>2953070</xdr:colOff>
      <xdr:row>0</xdr:row>
      <xdr:rowOff>939800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39700"/>
          <a:ext cx="288957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1495" name="AutoShape 1"/>
        <xdr:cNvSpPr>
          <a:spLocks/>
        </xdr:cNvSpPr>
      </xdr:nvSpPr>
      <xdr:spPr bwMode="auto">
        <a:xfrm>
          <a:off x="8940800" y="8064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51496" name="AutoShape 16"/>
        <xdr:cNvSpPr>
          <a:spLocks/>
        </xdr:cNvSpPr>
      </xdr:nvSpPr>
      <xdr:spPr bwMode="auto">
        <a:xfrm>
          <a:off x="8940800" y="8064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257175</xdr:colOff>
      <xdr:row>7</xdr:row>
      <xdr:rowOff>76200</xdr:rowOff>
    </xdr:from>
    <xdr:to>
      <xdr:col>5</xdr:col>
      <xdr:colOff>181047</xdr:colOff>
      <xdr:row>11</xdr:row>
      <xdr:rowOff>50897</xdr:rowOff>
    </xdr:to>
    <xdr:sp macro="" textlink="">
      <xdr:nvSpPr>
        <xdr:cNvPr id="1238" name="AutoShape 22"/>
        <xdr:cNvSpPr>
          <a:spLocks noChangeArrowheads="1"/>
        </xdr:cNvSpPr>
      </xdr:nvSpPr>
      <xdr:spPr bwMode="auto">
        <a:xfrm>
          <a:off x="219075" y="2447925"/>
          <a:ext cx="4019550" cy="619125"/>
        </a:xfrm>
        <a:prstGeom prst="wedgeRoundRectCallout">
          <a:avLst>
            <a:gd name="adj1" fmla="val 33417"/>
            <a:gd name="adj2" fmla="val 3847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Nomenclatures à respecter, voir :</a:t>
          </a:r>
          <a:endParaRPr lang="fr-FR" sz="9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feuille MenusR (corps-grades ) </a:t>
          </a:r>
        </a:p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feuille UAI_Etab_Org (UAI établissements-organismes)</a:t>
          </a:r>
          <a:endParaRPr lang="fr-FR"/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51498" name="AutoShape 1"/>
        <xdr:cNvSpPr>
          <a:spLocks/>
        </xdr:cNvSpPr>
      </xdr:nvSpPr>
      <xdr:spPr bwMode="auto">
        <a:xfrm>
          <a:off x="11544300" y="8064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51499" name="AutoShape 1"/>
        <xdr:cNvSpPr>
          <a:spLocks/>
        </xdr:cNvSpPr>
      </xdr:nvSpPr>
      <xdr:spPr bwMode="auto">
        <a:xfrm>
          <a:off x="11544300" y="8064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10</xdr:col>
      <xdr:colOff>368300</xdr:colOff>
      <xdr:row>34</xdr:row>
      <xdr:rowOff>50800</xdr:rowOff>
    </xdr:from>
    <xdr:to>
      <xdr:col>10</xdr:col>
      <xdr:colOff>685800</xdr:colOff>
      <xdr:row>35</xdr:row>
      <xdr:rowOff>139700</xdr:rowOff>
    </xdr:to>
    <xdr:sp macro="" textlink="">
      <xdr:nvSpPr>
        <xdr:cNvPr id="51500" name="AutoShape 286"/>
        <xdr:cNvSpPr>
          <a:spLocks noChangeArrowheads="1"/>
        </xdr:cNvSpPr>
      </xdr:nvSpPr>
      <xdr:spPr bwMode="auto">
        <a:xfrm>
          <a:off x="10782300" y="7505700"/>
          <a:ext cx="317500" cy="241300"/>
        </a:xfrm>
        <a:prstGeom prst="downArrow">
          <a:avLst>
            <a:gd name="adj1" fmla="val 50000"/>
            <a:gd name="adj2" fmla="val 2500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501" name="AutoShape 1"/>
        <xdr:cNvSpPr>
          <a:spLocks/>
        </xdr:cNvSpPr>
      </xdr:nvSpPr>
      <xdr:spPr bwMode="auto">
        <a:xfrm>
          <a:off x="11544300" y="7912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502" name="AutoShape 1"/>
        <xdr:cNvSpPr>
          <a:spLocks/>
        </xdr:cNvSpPr>
      </xdr:nvSpPr>
      <xdr:spPr bwMode="auto">
        <a:xfrm>
          <a:off x="11544300" y="7912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0</xdr:colOff>
      <xdr:row>39</xdr:row>
      <xdr:rowOff>0</xdr:rowOff>
    </xdr:to>
    <xdr:sp macro="" textlink="">
      <xdr:nvSpPr>
        <xdr:cNvPr id="51504" name="AutoShape 1"/>
        <xdr:cNvSpPr>
          <a:spLocks/>
        </xdr:cNvSpPr>
      </xdr:nvSpPr>
      <xdr:spPr bwMode="auto">
        <a:xfrm>
          <a:off x="11544300" y="8216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0</xdr:colOff>
      <xdr:row>39</xdr:row>
      <xdr:rowOff>0</xdr:rowOff>
    </xdr:to>
    <xdr:sp macro="" textlink="">
      <xdr:nvSpPr>
        <xdr:cNvPr id="51505" name="AutoShape 1"/>
        <xdr:cNvSpPr>
          <a:spLocks/>
        </xdr:cNvSpPr>
      </xdr:nvSpPr>
      <xdr:spPr bwMode="auto">
        <a:xfrm>
          <a:off x="11544300" y="8216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0</xdr:colOff>
      <xdr:row>39</xdr:row>
      <xdr:rowOff>0</xdr:rowOff>
    </xdr:to>
    <xdr:sp macro="" textlink="">
      <xdr:nvSpPr>
        <xdr:cNvPr id="51506" name="AutoShape 1"/>
        <xdr:cNvSpPr>
          <a:spLocks/>
        </xdr:cNvSpPr>
      </xdr:nvSpPr>
      <xdr:spPr bwMode="auto">
        <a:xfrm>
          <a:off x="11544300" y="8216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0</xdr:colOff>
      <xdr:row>39</xdr:row>
      <xdr:rowOff>0</xdr:rowOff>
    </xdr:to>
    <xdr:sp macro="" textlink="">
      <xdr:nvSpPr>
        <xdr:cNvPr id="51507" name="AutoShape 1"/>
        <xdr:cNvSpPr>
          <a:spLocks/>
        </xdr:cNvSpPr>
      </xdr:nvSpPr>
      <xdr:spPr bwMode="auto">
        <a:xfrm>
          <a:off x="11544300" y="8216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51508" name="AutoShape 1"/>
        <xdr:cNvSpPr>
          <a:spLocks/>
        </xdr:cNvSpPr>
      </xdr:nvSpPr>
      <xdr:spPr bwMode="auto">
        <a:xfrm>
          <a:off x="11544300" y="8064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51509" name="AutoShape 1"/>
        <xdr:cNvSpPr>
          <a:spLocks/>
        </xdr:cNvSpPr>
      </xdr:nvSpPr>
      <xdr:spPr bwMode="auto">
        <a:xfrm>
          <a:off x="11544300" y="8064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51510" name="AutoShape 1"/>
        <xdr:cNvSpPr>
          <a:spLocks/>
        </xdr:cNvSpPr>
      </xdr:nvSpPr>
      <xdr:spPr bwMode="auto">
        <a:xfrm>
          <a:off x="11544300" y="8064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51511" name="AutoShape 1"/>
        <xdr:cNvSpPr>
          <a:spLocks/>
        </xdr:cNvSpPr>
      </xdr:nvSpPr>
      <xdr:spPr bwMode="auto">
        <a:xfrm>
          <a:off x="11544300" y="80645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512" name="AutoShape 1"/>
        <xdr:cNvSpPr>
          <a:spLocks/>
        </xdr:cNvSpPr>
      </xdr:nvSpPr>
      <xdr:spPr bwMode="auto">
        <a:xfrm>
          <a:off x="11544300" y="7912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513" name="AutoShape 1"/>
        <xdr:cNvSpPr>
          <a:spLocks/>
        </xdr:cNvSpPr>
      </xdr:nvSpPr>
      <xdr:spPr bwMode="auto">
        <a:xfrm>
          <a:off x="11544300" y="79121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76200</xdr:colOff>
      <xdr:row>0</xdr:row>
      <xdr:rowOff>88900</xdr:rowOff>
    </xdr:from>
    <xdr:to>
      <xdr:col>2</xdr:col>
      <xdr:colOff>743270</xdr:colOff>
      <xdr:row>0</xdr:row>
      <xdr:rowOff>889000</xdr:rowOff>
    </xdr:to>
    <xdr:pic>
      <xdr:nvPicPr>
        <xdr:cNvPr id="21" name="Image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8900"/>
          <a:ext cx="288957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152400</xdr:rowOff>
    </xdr:from>
    <xdr:to>
      <xdr:col>2</xdr:col>
      <xdr:colOff>349570</xdr:colOff>
      <xdr:row>0</xdr:row>
      <xdr:rowOff>952500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52400"/>
          <a:ext cx="288957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117475</xdr:rowOff>
    </xdr:from>
    <xdr:to>
      <xdr:col>7</xdr:col>
      <xdr:colOff>0</xdr:colOff>
      <xdr:row>12</xdr:row>
      <xdr:rowOff>342697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9055100" y="4140200"/>
          <a:ext cx="0" cy="1409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8080"/>
              </a:solidFill>
              <a:latin typeface="Arial"/>
              <a:ea typeface="Arial"/>
              <a:cs typeface="Arial"/>
            </a:rPr>
            <a:t>à garder ou à préciser dans le bilan des crédits ?</a:t>
          </a:r>
        </a:p>
      </xdr:txBody>
    </xdr:sp>
    <xdr:clientData/>
  </xdr:twoCellAnchor>
  <xdr:twoCellAnchor>
    <xdr:from>
      <xdr:col>7</xdr:col>
      <xdr:colOff>0</xdr:colOff>
      <xdr:row>8</xdr:row>
      <xdr:rowOff>117475</xdr:rowOff>
    </xdr:from>
    <xdr:to>
      <xdr:col>7</xdr:col>
      <xdr:colOff>0</xdr:colOff>
      <xdr:row>12</xdr:row>
      <xdr:rowOff>342697</xdr:rowOff>
    </xdr:to>
    <xdr:sp macro="" textlink="">
      <xdr:nvSpPr>
        <xdr:cNvPr id="21514" name="Text Box 10"/>
        <xdr:cNvSpPr txBox="1">
          <a:spLocks noChangeArrowheads="1"/>
        </xdr:cNvSpPr>
      </xdr:nvSpPr>
      <xdr:spPr bwMode="auto">
        <a:xfrm>
          <a:off x="9055100" y="4140200"/>
          <a:ext cx="0" cy="1409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8080"/>
              </a:solidFill>
              <a:latin typeface="Arial"/>
              <a:ea typeface="Arial"/>
              <a:cs typeface="Arial"/>
            </a:rPr>
            <a:t>à garder ou à préciser dans le bilan des crédits ?</a:t>
          </a:r>
        </a:p>
      </xdr:txBody>
    </xdr:sp>
    <xdr:clientData/>
  </xdr:twoCellAnchor>
  <xdr:twoCellAnchor editAs="oneCell">
    <xdr:from>
      <xdr:col>0</xdr:col>
      <xdr:colOff>48880</xdr:colOff>
      <xdr:row>0</xdr:row>
      <xdr:rowOff>88900</xdr:rowOff>
    </xdr:from>
    <xdr:to>
      <xdr:col>0</xdr:col>
      <xdr:colOff>2846720</xdr:colOff>
      <xdr:row>0</xdr:row>
      <xdr:rowOff>863600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80" y="88900"/>
          <a:ext cx="2797840" cy="774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269875</xdr:rowOff>
    </xdr:from>
    <xdr:to>
      <xdr:col>1</xdr:col>
      <xdr:colOff>464215</xdr:colOff>
      <xdr:row>0</xdr:row>
      <xdr:rowOff>1044575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269875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9</xdr:col>
      <xdr:colOff>136525</xdr:colOff>
      <xdr:row>0</xdr:row>
      <xdr:rowOff>327025</xdr:rowOff>
    </xdr:from>
    <xdr:to>
      <xdr:col>9</xdr:col>
      <xdr:colOff>2934365</xdr:colOff>
      <xdr:row>0</xdr:row>
      <xdr:rowOff>1101725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58650" y="327025"/>
          <a:ext cx="2797840" cy="774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0</xdr:row>
      <xdr:rowOff>190500</xdr:rowOff>
    </xdr:from>
    <xdr:to>
      <xdr:col>1</xdr:col>
      <xdr:colOff>3001040</xdr:colOff>
      <xdr:row>0</xdr:row>
      <xdr:rowOff>965200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90500"/>
          <a:ext cx="279784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>
    <tabColor indexed="16"/>
    <pageSetUpPr fitToPage="1"/>
  </sheetPr>
  <dimension ref="A1:B20"/>
  <sheetViews>
    <sheetView tabSelected="1" zoomScale="125" zoomScaleNormal="125" zoomScalePageLayoutView="125" workbookViewId="0">
      <selection activeCell="A26" sqref="A26"/>
    </sheetView>
  </sheetViews>
  <sheetFormatPr baseColWidth="10" defaultColWidth="11.42578125" defaultRowHeight="12.75"/>
  <cols>
    <col min="1" max="1" width="40.85546875" style="56" customWidth="1"/>
    <col min="2" max="2" width="109.85546875" style="56" customWidth="1"/>
    <col min="3" max="16384" width="11.42578125" style="56"/>
  </cols>
  <sheetData>
    <row r="1" spans="1:2" ht="121.5" customHeight="1">
      <c r="A1"/>
    </row>
    <row r="3" spans="1:2" ht="19.5" customHeight="1">
      <c r="A3" s="536" t="s">
        <v>751</v>
      </c>
    </row>
    <row r="4" spans="1:2">
      <c r="A4" s="60" t="s">
        <v>632</v>
      </c>
      <c r="B4" s="497" t="s">
        <v>1151</v>
      </c>
    </row>
    <row r="5" spans="1:2">
      <c r="A5" s="60" t="s">
        <v>633</v>
      </c>
      <c r="B5" s="497" t="s">
        <v>1152</v>
      </c>
    </row>
    <row r="6" spans="1:2">
      <c r="A6" s="60" t="s">
        <v>835</v>
      </c>
      <c r="B6" s="497" t="s">
        <v>1153</v>
      </c>
    </row>
    <row r="7" spans="1:2">
      <c r="A7" s="60" t="s">
        <v>631</v>
      </c>
      <c r="B7" s="497" t="s">
        <v>1154</v>
      </c>
    </row>
    <row r="8" spans="1:2">
      <c r="A8" s="60" t="s">
        <v>1108</v>
      </c>
      <c r="B8" s="497" t="s">
        <v>1155</v>
      </c>
    </row>
    <row r="9" spans="1:2">
      <c r="A9" s="60" t="s">
        <v>125</v>
      </c>
      <c r="B9" s="497" t="s">
        <v>1156</v>
      </c>
    </row>
    <row r="10" spans="1:2">
      <c r="A10" s="60"/>
    </row>
    <row r="11" spans="1:2" ht="19.5" customHeight="1">
      <c r="A11" s="536" t="s">
        <v>749</v>
      </c>
    </row>
    <row r="12" spans="1:2">
      <c r="A12" s="535" t="s">
        <v>314</v>
      </c>
    </row>
    <row r="13" spans="1:2">
      <c r="A13" s="67" t="s">
        <v>315</v>
      </c>
      <c r="B13" s="497" t="s">
        <v>1157</v>
      </c>
    </row>
    <row r="14" spans="1:2">
      <c r="A14" s="67" t="s">
        <v>316</v>
      </c>
      <c r="B14" s="497" t="s">
        <v>1158</v>
      </c>
    </row>
    <row r="17" spans="1:1" s="60" customFormat="1">
      <c r="A17" s="536" t="s">
        <v>750</v>
      </c>
    </row>
    <row r="18" spans="1:1">
      <c r="A18" s="56" t="s">
        <v>1144</v>
      </c>
    </row>
    <row r="19" spans="1:1">
      <c r="A19" s="56" t="s">
        <v>752</v>
      </c>
    </row>
    <row r="20" spans="1:1">
      <c r="A20" s="56" t="s">
        <v>582</v>
      </c>
    </row>
  </sheetData>
  <phoneticPr fontId="40" type="noConversion"/>
  <printOptions horizontalCentered="1" verticalCentered="1"/>
  <pageMargins left="0.2" right="0.2" top="0.79000000000000015" bottom="0.98" header="0.2" footer="0.2"/>
  <pageSetup paperSize="9" scale="86" orientation="landscape"/>
  <headerFooter>
    <oddHeader>&amp;R&amp;"Trebuchet MS,Normal"&amp;8&amp;K000000Données du contrat en cours</oddHeader>
    <oddFooter>&amp;L&amp;"Trebuchet MS Italic,Normal"&amp;8&amp;K000000Vague B : campagne d’évaluation 2015 – 2016
Janvier 2015&amp;C&amp;"Trebuchet MS,Normal"&amp;8&amp;K000000Page &amp;P/&amp;N&amp;R&amp;"Trebuchet MS,Normal"&amp;8&amp;K000000&amp;A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>
    <pageSetUpPr fitToPage="1"/>
  </sheetPr>
  <dimension ref="A11:N75"/>
  <sheetViews>
    <sheetView zoomScaleSheetLayoutView="100" workbookViewId="0">
      <selection activeCell="B79" sqref="B79"/>
    </sheetView>
  </sheetViews>
  <sheetFormatPr baseColWidth="10" defaultColWidth="11.42578125" defaultRowHeight="12.75"/>
  <cols>
    <col min="1" max="1" width="34.42578125" style="7" customWidth="1"/>
    <col min="2" max="2" width="47.42578125" style="7" customWidth="1"/>
    <col min="3" max="3" width="34.28515625" style="7" customWidth="1"/>
    <col min="4" max="4" width="40" style="7" customWidth="1"/>
    <col min="5" max="5" width="16.42578125" style="7" customWidth="1"/>
    <col min="6" max="6" width="55" style="7" customWidth="1"/>
    <col min="7" max="7" width="17.140625" style="172" customWidth="1"/>
    <col min="8" max="8" width="19.85546875" style="7" customWidth="1"/>
    <col min="9" max="9" width="17.7109375" style="7" customWidth="1"/>
    <col min="10" max="10" width="15.28515625" style="7" customWidth="1"/>
    <col min="11" max="11" width="10" style="7" customWidth="1"/>
    <col min="12" max="12" width="36.28515625" style="7" customWidth="1"/>
    <col min="13" max="16384" width="11.42578125" style="7"/>
  </cols>
  <sheetData>
    <row r="11" spans="1:6" s="158" customFormat="1" ht="18">
      <c r="A11" s="534" t="s">
        <v>1945</v>
      </c>
    </row>
    <row r="12" spans="1:6">
      <c r="A12" s="537"/>
    </row>
    <row r="13" spans="1:6">
      <c r="A13" s="169" t="s">
        <v>390</v>
      </c>
      <c r="B13" s="170"/>
      <c r="C13" s="170"/>
      <c r="D13" s="170"/>
      <c r="E13" s="170"/>
      <c r="F13" s="171"/>
    </row>
    <row r="14" spans="1:6">
      <c r="A14" s="173" t="s">
        <v>356</v>
      </c>
      <c r="B14" s="174" t="s">
        <v>45</v>
      </c>
      <c r="C14" s="172"/>
      <c r="D14" s="172"/>
      <c r="E14" s="172"/>
      <c r="F14" s="175"/>
    </row>
    <row r="15" spans="1:6">
      <c r="A15" s="173" t="s">
        <v>210</v>
      </c>
      <c r="B15" s="174" t="s">
        <v>45</v>
      </c>
      <c r="C15" s="172"/>
      <c r="D15" s="172"/>
      <c r="E15" s="172"/>
      <c r="F15" s="175"/>
    </row>
    <row r="16" spans="1:6" ht="10.5" customHeight="1">
      <c r="A16" s="176"/>
      <c r="F16" s="175"/>
    </row>
    <row r="17" spans="1:14">
      <c r="A17" s="177" t="s">
        <v>391</v>
      </c>
      <c r="B17" s="170"/>
      <c r="C17" s="170"/>
      <c r="D17" s="170"/>
      <c r="E17" s="170"/>
      <c r="F17" s="171"/>
    </row>
    <row r="18" spans="1:14" s="183" customFormat="1" ht="12">
      <c r="A18" s="178" t="s">
        <v>496</v>
      </c>
      <c r="B18" s="179" t="s">
        <v>8</v>
      </c>
      <c r="C18" s="179" t="s">
        <v>9</v>
      </c>
      <c r="D18" s="180" t="s">
        <v>87</v>
      </c>
      <c r="E18" s="180" t="s">
        <v>339</v>
      </c>
      <c r="F18" s="181"/>
      <c r="G18" s="182"/>
    </row>
    <row r="19" spans="1:14" s="183" customFormat="1" ht="22.5" customHeight="1">
      <c r="A19" s="184" t="s">
        <v>45</v>
      </c>
      <c r="B19" s="185" t="s">
        <v>45</v>
      </c>
      <c r="C19" s="185" t="s">
        <v>344</v>
      </c>
      <c r="D19" s="186" t="s">
        <v>46</v>
      </c>
      <c r="E19" s="186" t="s">
        <v>45</v>
      </c>
      <c r="F19" s="187"/>
      <c r="G19" s="188"/>
    </row>
    <row r="20" spans="1:14" s="52" customFormat="1">
      <c r="A20" s="189" t="s">
        <v>738</v>
      </c>
      <c r="B20" s="190"/>
      <c r="C20" s="191"/>
      <c r="D20" s="191"/>
      <c r="E20" s="192"/>
      <c r="F20" s="193"/>
      <c r="G20" s="194"/>
      <c r="L20" s="195"/>
      <c r="M20" s="196"/>
    </row>
    <row r="21" spans="1:14" s="183" customFormat="1">
      <c r="A21" s="197"/>
      <c r="B21" s="198"/>
      <c r="C21" s="198"/>
      <c r="D21" s="198"/>
      <c r="E21" s="199"/>
      <c r="F21" s="200"/>
      <c r="G21" s="201"/>
    </row>
    <row r="22" spans="1:14" s="183" customFormat="1" ht="12">
      <c r="A22" s="202"/>
      <c r="B22" s="188"/>
      <c r="C22" s="188"/>
      <c r="D22" s="188"/>
      <c r="E22" s="188"/>
      <c r="F22" s="203"/>
      <c r="G22" s="188"/>
    </row>
    <row r="23" spans="1:14">
      <c r="A23" s="204" t="s">
        <v>395</v>
      </c>
      <c r="B23" s="170"/>
      <c r="C23" s="170"/>
      <c r="D23" s="170"/>
      <c r="E23" s="170"/>
      <c r="F23" s="171"/>
    </row>
    <row r="24" spans="1:14">
      <c r="A24" s="197" t="s">
        <v>46</v>
      </c>
      <c r="B24" s="172"/>
      <c r="C24" s="172"/>
      <c r="D24" s="172"/>
      <c r="E24" s="172"/>
      <c r="F24" s="175"/>
    </row>
    <row r="25" spans="1:14" ht="12.75" customHeight="1">
      <c r="A25" s="205"/>
      <c r="B25" s="172"/>
      <c r="C25" s="172"/>
      <c r="D25" s="172"/>
      <c r="E25" s="172"/>
      <c r="F25" s="175"/>
    </row>
    <row r="26" spans="1:14">
      <c r="A26" s="204" t="s">
        <v>396</v>
      </c>
      <c r="B26" s="170"/>
      <c r="C26" s="170"/>
      <c r="D26" s="170"/>
      <c r="E26" s="170"/>
      <c r="F26" s="171"/>
    </row>
    <row r="27" spans="1:14" ht="15.75" customHeight="1">
      <c r="A27" s="589" t="s">
        <v>357</v>
      </c>
      <c r="B27" s="590"/>
      <c r="C27" s="590"/>
      <c r="D27" s="590"/>
      <c r="E27" s="590"/>
      <c r="F27" s="591"/>
    </row>
    <row r="28" spans="1:14" ht="15">
      <c r="A28" s="206"/>
      <c r="B28" s="172"/>
      <c r="C28" s="172"/>
      <c r="D28" s="172"/>
      <c r="E28" s="172"/>
      <c r="F28" s="175"/>
    </row>
    <row r="29" spans="1:14" ht="14.25" customHeight="1">
      <c r="A29" s="207" t="s">
        <v>37</v>
      </c>
      <c r="B29" s="172"/>
      <c r="C29" s="208" t="s">
        <v>39</v>
      </c>
      <c r="D29" s="209"/>
      <c r="E29" s="172"/>
      <c r="F29" s="175"/>
    </row>
    <row r="30" spans="1:14">
      <c r="A30" s="250" t="s">
        <v>1065</v>
      </c>
      <c r="B30" s="172"/>
      <c r="C30" s="481" t="s">
        <v>1066</v>
      </c>
      <c r="D30" s="210"/>
      <c r="E30" s="211"/>
      <c r="F30" s="212"/>
      <c r="G30" s="211"/>
    </row>
    <row r="31" spans="1:14">
      <c r="A31" s="213" t="s">
        <v>397</v>
      </c>
      <c r="B31" s="478"/>
      <c r="C31" s="477" t="s">
        <v>38</v>
      </c>
      <c r="D31" s="478"/>
      <c r="E31" s="215" t="s">
        <v>398</v>
      </c>
      <c r="F31" s="215"/>
    </row>
    <row r="32" spans="1:14" s="4" customFormat="1">
      <c r="A32" s="216"/>
      <c r="B32" s="479"/>
      <c r="C32" s="217"/>
      <c r="D32" s="479"/>
      <c r="E32" s="217" t="s">
        <v>342</v>
      </c>
      <c r="F32" s="32"/>
      <c r="J32" s="7"/>
      <c r="K32" s="7"/>
      <c r="N32" s="8"/>
    </row>
    <row r="33" spans="1:7" ht="12.75" customHeight="1">
      <c r="A33" s="218"/>
      <c r="B33" s="480"/>
      <c r="C33" s="219"/>
      <c r="D33" s="480"/>
      <c r="F33" s="175"/>
    </row>
    <row r="34" spans="1:7" ht="12.75" customHeight="1">
      <c r="A34" s="218"/>
      <c r="B34" s="480"/>
      <c r="C34" s="219"/>
      <c r="D34" s="480"/>
      <c r="F34" s="175"/>
    </row>
    <row r="35" spans="1:7" ht="12.75" customHeight="1">
      <c r="A35" s="218"/>
      <c r="B35" s="480"/>
      <c r="C35" s="219"/>
      <c r="D35" s="480"/>
      <c r="F35" s="175"/>
    </row>
    <row r="36" spans="1:7" ht="12.75" customHeight="1">
      <c r="A36" s="218"/>
      <c r="C36" s="219"/>
      <c r="D36" s="219"/>
      <c r="F36" s="175"/>
    </row>
    <row r="37" spans="1:7" s="223" customFormat="1">
      <c r="A37" s="220" t="s">
        <v>340</v>
      </c>
      <c r="B37" s="221"/>
      <c r="C37" s="480"/>
      <c r="D37" s="222"/>
      <c r="F37" s="224"/>
      <c r="G37" s="225"/>
    </row>
    <row r="38" spans="1:7" s="223" customFormat="1">
      <c r="A38" s="226" t="s">
        <v>285</v>
      </c>
      <c r="B38" s="221"/>
      <c r="C38" s="222"/>
      <c r="D38" s="222"/>
      <c r="F38" s="224"/>
      <c r="G38" s="225"/>
    </row>
    <row r="39" spans="1:7">
      <c r="A39" s="227"/>
      <c r="B39" s="228"/>
      <c r="C39" s="214"/>
      <c r="D39" s="214"/>
      <c r="F39" s="175"/>
    </row>
    <row r="40" spans="1:7">
      <c r="A40" s="227" t="s">
        <v>341</v>
      </c>
      <c r="B40" s="228"/>
      <c r="C40" s="480"/>
      <c r="D40" s="214"/>
      <c r="F40" s="175"/>
    </row>
    <row r="41" spans="1:7" ht="12.75" customHeight="1">
      <c r="A41" s="197"/>
      <c r="B41" s="228"/>
      <c r="C41" s="229"/>
      <c r="D41" s="229"/>
      <c r="F41" s="175"/>
    </row>
    <row r="42" spans="1:7" ht="15.75">
      <c r="A42" s="204" t="s">
        <v>399</v>
      </c>
      <c r="B42" s="230"/>
      <c r="C42" s="231"/>
      <c r="D42" s="231"/>
      <c r="E42" s="170"/>
      <c r="F42" s="171"/>
    </row>
    <row r="43" spans="1:7" ht="15.75">
      <c r="A43" s="250" t="s">
        <v>1067</v>
      </c>
      <c r="B43" s="228"/>
      <c r="C43" s="247"/>
      <c r="D43" s="247"/>
      <c r="E43" s="248"/>
      <c r="F43" s="175"/>
    </row>
    <row r="44" spans="1:7">
      <c r="A44" s="218"/>
      <c r="B44" s="232" t="s">
        <v>812</v>
      </c>
      <c r="C44" s="480"/>
      <c r="D44" s="480"/>
      <c r="E44" s="480"/>
      <c r="F44" s="175"/>
    </row>
    <row r="45" spans="1:7">
      <c r="A45" s="218"/>
      <c r="B45" s="232" t="s">
        <v>495</v>
      </c>
      <c r="C45" s="480"/>
      <c r="D45" s="480"/>
      <c r="E45" s="480"/>
      <c r="F45" s="175"/>
    </row>
    <row r="46" spans="1:7">
      <c r="A46" s="218"/>
      <c r="B46" s="234" t="s">
        <v>23</v>
      </c>
      <c r="C46" s="233" t="s">
        <v>45</v>
      </c>
      <c r="D46" s="233"/>
      <c r="F46" s="175"/>
    </row>
    <row r="47" spans="1:7">
      <c r="A47" s="197"/>
      <c r="B47" s="234" t="s">
        <v>820</v>
      </c>
      <c r="C47" s="233" t="s">
        <v>45</v>
      </c>
      <c r="D47" s="233"/>
      <c r="E47" s="233"/>
      <c r="F47" s="175"/>
    </row>
    <row r="48" spans="1:7">
      <c r="A48" s="235"/>
      <c r="B48" s="233"/>
      <c r="C48" s="198"/>
      <c r="D48" s="198"/>
      <c r="E48" s="233"/>
      <c r="F48" s="175"/>
    </row>
    <row r="49" spans="1:7" s="240" customFormat="1">
      <c r="A49" s="236" t="s">
        <v>1145</v>
      </c>
      <c r="B49" s="237"/>
      <c r="C49" s="237"/>
      <c r="D49" s="237"/>
      <c r="E49" s="237"/>
      <c r="F49" s="238"/>
      <c r="G49" s="239"/>
    </row>
    <row r="50" spans="1:7">
      <c r="A50" s="241" t="s">
        <v>45</v>
      </c>
      <c r="B50" s="240"/>
      <c r="C50" s="240"/>
      <c r="D50" s="240"/>
      <c r="E50" s="240"/>
      <c r="F50" s="242"/>
    </row>
    <row r="51" spans="1:7">
      <c r="A51" s="243"/>
      <c r="B51" s="240"/>
      <c r="C51" s="240"/>
      <c r="D51" s="240"/>
      <c r="E51" s="240"/>
      <c r="F51" s="242"/>
    </row>
    <row r="52" spans="1:7" s="240" customFormat="1">
      <c r="A52" s="236" t="s">
        <v>1146</v>
      </c>
      <c r="B52" s="237"/>
      <c r="C52" s="237"/>
      <c r="D52" s="237"/>
      <c r="E52" s="237"/>
      <c r="F52" s="238"/>
      <c r="G52" s="239"/>
    </row>
    <row r="53" spans="1:7">
      <c r="A53" s="244" t="s">
        <v>45</v>
      </c>
      <c r="B53" s="172"/>
      <c r="C53" s="172"/>
      <c r="D53" s="172"/>
      <c r="E53" s="172"/>
      <c r="F53" s="175"/>
    </row>
    <row r="54" spans="1:7" ht="15.75">
      <c r="A54" s="245"/>
      <c r="B54" s="246"/>
      <c r="C54" s="247"/>
      <c r="D54" s="247"/>
      <c r="E54" s="248"/>
      <c r="F54" s="249"/>
    </row>
    <row r="55" spans="1:7">
      <c r="A55" s="177" t="s">
        <v>400</v>
      </c>
      <c r="B55" s="250" t="s">
        <v>408</v>
      </c>
      <c r="C55" s="170"/>
      <c r="D55" s="170"/>
      <c r="E55" s="170"/>
      <c r="F55" s="171"/>
    </row>
    <row r="56" spans="1:7">
      <c r="A56" s="227"/>
      <c r="B56" s="172"/>
      <c r="C56" s="172"/>
      <c r="D56" s="172"/>
      <c r="E56" s="172"/>
      <c r="F56" s="175"/>
    </row>
    <row r="57" spans="1:7">
      <c r="A57" s="227" t="s">
        <v>401</v>
      </c>
      <c r="B57" s="172" t="s">
        <v>402</v>
      </c>
      <c r="C57" s="172" t="s">
        <v>403</v>
      </c>
      <c r="D57" s="172" t="s">
        <v>407</v>
      </c>
      <c r="E57" s="172"/>
      <c r="F57" s="175"/>
    </row>
    <row r="58" spans="1:7">
      <c r="A58" s="289"/>
      <c r="B58" s="289"/>
      <c r="C58" s="289"/>
      <c r="D58" s="289"/>
      <c r="E58" s="172"/>
      <c r="F58" s="175"/>
    </row>
    <row r="59" spans="1:7">
      <c r="A59" s="227" t="s">
        <v>692</v>
      </c>
      <c r="B59" s="172" t="s">
        <v>404</v>
      </c>
      <c r="C59" s="172" t="s">
        <v>405</v>
      </c>
      <c r="D59" s="172" t="s">
        <v>406</v>
      </c>
      <c r="E59" s="172"/>
      <c r="F59" s="175"/>
    </row>
    <row r="60" spans="1:7">
      <c r="A60" s="289"/>
      <c r="B60" s="289"/>
      <c r="C60" s="289"/>
      <c r="D60" s="289"/>
      <c r="E60" s="172"/>
      <c r="F60" s="175"/>
    </row>
    <row r="61" spans="1:7">
      <c r="A61" s="227"/>
      <c r="B61" s="172"/>
      <c r="C61" s="172"/>
      <c r="D61" s="172"/>
      <c r="E61" s="172"/>
      <c r="F61" s="175"/>
    </row>
    <row r="62" spans="1:7">
      <c r="A62" s="227" t="s">
        <v>905</v>
      </c>
      <c r="B62" s="172"/>
      <c r="C62" s="172"/>
      <c r="D62" s="172"/>
      <c r="E62" s="172"/>
      <c r="F62" s="175"/>
    </row>
    <row r="63" spans="1:7">
      <c r="A63" s="251" t="s">
        <v>409</v>
      </c>
      <c r="F63" s="175"/>
      <c r="G63" s="7"/>
    </row>
    <row r="64" spans="1:7">
      <c r="A64" s="218"/>
      <c r="F64" s="175"/>
      <c r="G64" s="7"/>
    </row>
    <row r="65" spans="1:13" s="183" customFormat="1" ht="12">
      <c r="A65" s="252"/>
      <c r="B65" s="253"/>
      <c r="C65" s="253"/>
      <c r="D65" s="253"/>
      <c r="E65" s="253"/>
      <c r="F65" s="215"/>
      <c r="G65" s="253"/>
    </row>
    <row r="66" spans="1:13" s="52" customFormat="1" ht="12" customHeight="1">
      <c r="A66" s="177" t="s">
        <v>410</v>
      </c>
      <c r="B66" s="254"/>
      <c r="C66" s="254"/>
      <c r="D66" s="254"/>
      <c r="E66" s="254"/>
      <c r="F66" s="255"/>
      <c r="G66" s="196"/>
      <c r="H66" s="183"/>
    </row>
    <row r="67" spans="1:13" s="52" customFormat="1">
      <c r="A67" s="256" t="s">
        <v>211</v>
      </c>
      <c r="B67" s="174" t="s">
        <v>45</v>
      </c>
      <c r="C67" s="196"/>
      <c r="D67" s="196"/>
      <c r="E67" s="196"/>
      <c r="F67" s="257"/>
      <c r="G67" s="196"/>
      <c r="H67" s="183"/>
      <c r="L67" s="195"/>
      <c r="M67" s="196"/>
    </row>
    <row r="68" spans="1:13" s="52" customFormat="1">
      <c r="A68" s="256" t="s">
        <v>212</v>
      </c>
      <c r="B68" s="174" t="s">
        <v>45</v>
      </c>
      <c r="C68" s="196"/>
      <c r="D68" s="196"/>
      <c r="E68" s="258" t="s">
        <v>213</v>
      </c>
      <c r="F68" s="259" t="s">
        <v>45</v>
      </c>
      <c r="G68" s="196"/>
      <c r="H68" s="183"/>
      <c r="L68" s="195"/>
      <c r="M68" s="196"/>
    </row>
    <row r="69" spans="1:13" s="52" customFormat="1">
      <c r="A69" s="256" t="s">
        <v>214</v>
      </c>
      <c r="B69" s="174" t="s">
        <v>45</v>
      </c>
      <c r="C69" s="196"/>
      <c r="D69" s="196"/>
      <c r="E69" s="258" t="s">
        <v>215</v>
      </c>
      <c r="F69" s="259" t="s">
        <v>45</v>
      </c>
      <c r="G69" s="196"/>
      <c r="L69" s="195"/>
      <c r="M69" s="196"/>
    </row>
    <row r="70" spans="1:13" s="52" customFormat="1">
      <c r="A70" s="256" t="s">
        <v>216</v>
      </c>
      <c r="B70" s="174" t="s">
        <v>45</v>
      </c>
      <c r="C70" s="196"/>
      <c r="D70" s="196"/>
      <c r="E70" s="196"/>
      <c r="F70" s="257"/>
      <c r="G70" s="196"/>
      <c r="L70" s="195"/>
      <c r="M70" s="196"/>
    </row>
    <row r="71" spans="1:13">
      <c r="A71" s="260"/>
      <c r="B71" s="248"/>
      <c r="C71" s="248"/>
      <c r="D71" s="248"/>
      <c r="E71" s="248"/>
      <c r="F71" s="249"/>
      <c r="H71" s="52"/>
    </row>
    <row r="72" spans="1:13" s="60" customFormat="1">
      <c r="A72" s="261" t="s">
        <v>411</v>
      </c>
      <c r="B72" s="262"/>
      <c r="C72" s="262"/>
      <c r="D72" s="262"/>
      <c r="E72" s="262"/>
      <c r="F72" s="262"/>
      <c r="G72" s="263"/>
      <c r="H72" s="52"/>
    </row>
    <row r="73" spans="1:13">
      <c r="A73" s="342" t="s">
        <v>753</v>
      </c>
      <c r="H73" s="52"/>
    </row>
    <row r="74" spans="1:13" ht="14.25">
      <c r="A74" s="264"/>
    </row>
    <row r="75" spans="1:13">
      <c r="H75" s="60"/>
    </row>
  </sheetData>
  <mergeCells count="1">
    <mergeCell ref="A27:F27"/>
  </mergeCells>
  <phoneticPr fontId="0" type="noConversion"/>
  <dataValidations count="3">
    <dataValidation type="list" allowBlank="1" showInputMessage="1" showErrorMessage="1" errorTitle="Information non valide" error="Merci d'effacer votre saisie et de sélectionner une modalité dans la liste." sqref="A58:D58">
      <formula1>dom_aeres</formula1>
    </dataValidation>
    <dataValidation type="list" allowBlank="1" showInputMessage="1" showErrorMessage="1" errorTitle="Information non valide" error="Merci d'effacer votre saisie et de sélectionner une modalité dans la liste." sqref="A60:D60">
      <formula1>dom_appli</formula1>
    </dataValidation>
    <dataValidation type="list" allowBlank="1" showInputMessage="1" showErrorMessage="1" sqref="B31:B35 D31:D35 C37 C44:E45 C40">
      <formula1>etorg</formula1>
    </dataValidation>
  </dataValidations>
  <printOptions horizontalCentered="1" verticalCentered="1"/>
  <pageMargins left="0.28000000000000003" right="0.28000000000000003" top="0.39000000000000007" bottom="0.39000000000000007" header="0.2" footer="0.2"/>
  <pageSetup paperSize="8" scale="82" orientation="landscape"/>
  <headerFooter>
    <oddHeader>&amp;R&amp;"Trebuchet MS,Normal"&amp;8&amp;K000000Données du contrat en cours</oddHeader>
    <oddFooter>&amp;L&amp;"Trebuchet MS Italic,Italique"&amp;8&amp;K000000Vague B : campagne d’évaluation 2015 – 2016
Janvier 2015&amp;C&amp;"Trebuchet MS,Normal"&amp;8&amp;K000000Page &amp;P/&amp;N&amp;R&amp;"Trebuchet MS,Normal"&amp;8&amp;K000000&amp;A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 enableFormatConditionsCalculation="0">
    <pageSetUpPr fitToPage="1"/>
  </sheetPr>
  <dimension ref="A1:P29"/>
  <sheetViews>
    <sheetView zoomScale="90" zoomScaleNormal="90" zoomScalePageLayoutView="90" workbookViewId="0">
      <selection activeCell="G63" sqref="G63"/>
    </sheetView>
  </sheetViews>
  <sheetFormatPr baseColWidth="10" defaultColWidth="11.42578125" defaultRowHeight="12.75"/>
  <cols>
    <col min="1" max="1" width="3.7109375" style="4" customWidth="1"/>
    <col min="2" max="2" width="43.7109375" style="4" customWidth="1"/>
    <col min="3" max="3" width="13.42578125" style="4" customWidth="1"/>
    <col min="4" max="4" width="14.7109375" style="4" customWidth="1"/>
    <col min="5" max="5" width="17.42578125" style="4" customWidth="1"/>
    <col min="6" max="6" width="13.42578125" style="4" customWidth="1"/>
    <col min="7" max="8" width="16.140625" style="4" customWidth="1"/>
    <col min="9" max="9" width="11.42578125" style="4"/>
    <col min="10" max="10" width="11.7109375" style="4" customWidth="1"/>
    <col min="11" max="11" width="11.42578125" style="4"/>
    <col min="12" max="12" width="12.140625" style="4" customWidth="1"/>
    <col min="13" max="13" width="3.7109375" style="132" customWidth="1"/>
    <col min="14" max="16" width="13.7109375" style="22" customWidth="1"/>
    <col min="17" max="16384" width="11.42578125" style="4"/>
  </cols>
  <sheetData>
    <row r="1" spans="1:16" ht="129.75" customHeight="1"/>
    <row r="2" spans="1:16">
      <c r="N2" s="598" t="s">
        <v>413</v>
      </c>
      <c r="O2" s="599"/>
      <c r="P2" s="600"/>
    </row>
    <row r="3" spans="1:16" s="538" customFormat="1" ht="18">
      <c r="A3" s="534" t="s">
        <v>1946</v>
      </c>
      <c r="M3" s="539"/>
      <c r="N3" s="601"/>
      <c r="O3" s="602"/>
      <c r="P3" s="603"/>
    </row>
    <row r="4" spans="1:16" ht="14.25" customHeight="1">
      <c r="C4" s="51"/>
      <c r="E4" s="51"/>
      <c r="N4" s="604"/>
      <c r="O4" s="605"/>
      <c r="P4" s="606"/>
    </row>
    <row r="5" spans="1:16" s="50" customFormat="1" ht="97.5" customHeight="1">
      <c r="A5" s="33" t="s">
        <v>546</v>
      </c>
      <c r="B5" s="114" t="s">
        <v>733</v>
      </c>
      <c r="C5" s="115" t="s">
        <v>892</v>
      </c>
      <c r="D5" s="115" t="s">
        <v>47</v>
      </c>
      <c r="E5" s="498" t="s">
        <v>1159</v>
      </c>
      <c r="F5" s="498" t="s">
        <v>1160</v>
      </c>
      <c r="G5" s="33" t="s">
        <v>916</v>
      </c>
      <c r="H5" s="390"/>
      <c r="I5" s="592" t="s">
        <v>89</v>
      </c>
      <c r="J5" s="592"/>
      <c r="K5" s="592"/>
      <c r="L5" s="33" t="s">
        <v>414</v>
      </c>
      <c r="M5" s="133"/>
      <c r="N5" s="131" t="s">
        <v>415</v>
      </c>
      <c r="O5" s="131" t="s">
        <v>416</v>
      </c>
      <c r="P5" s="131" t="s">
        <v>417</v>
      </c>
    </row>
    <row r="6" spans="1:16" s="2" customFormat="1" ht="31.5" customHeight="1">
      <c r="A6" s="595" t="s">
        <v>88</v>
      </c>
      <c r="B6" s="596"/>
      <c r="C6" s="596"/>
      <c r="D6" s="596"/>
      <c r="E6" s="596"/>
      <c r="F6" s="596"/>
      <c r="G6" s="597"/>
      <c r="H6" s="439"/>
      <c r="I6" s="391"/>
      <c r="J6" s="391"/>
      <c r="K6" s="392"/>
      <c r="L6" s="399"/>
      <c r="M6" s="134"/>
      <c r="N6" s="289"/>
      <c r="O6" s="289"/>
      <c r="P6" s="289"/>
    </row>
    <row r="7" spans="1:16" s="2" customFormat="1" ht="9.75" customHeight="1">
      <c r="A7" s="395"/>
      <c r="B7" s="396"/>
      <c r="C7" s="396"/>
      <c r="D7" s="396"/>
      <c r="E7" s="396"/>
      <c r="F7" s="396"/>
      <c r="G7" s="396"/>
      <c r="H7" s="396"/>
      <c r="I7" s="400"/>
      <c r="J7" s="400"/>
      <c r="K7" s="400"/>
      <c r="L7" s="401"/>
      <c r="M7" s="398"/>
      <c r="N7" s="394"/>
      <c r="O7" s="394"/>
      <c r="P7" s="394"/>
    </row>
    <row r="8" spans="1:16" s="2" customFormat="1" ht="30.75" customHeight="1">
      <c r="A8" s="593" t="s">
        <v>412</v>
      </c>
      <c r="B8" s="594"/>
      <c r="C8" s="594"/>
      <c r="D8" s="594"/>
      <c r="E8" s="594"/>
      <c r="F8" s="594"/>
      <c r="G8" s="594"/>
      <c r="H8" s="594"/>
      <c r="I8" s="594"/>
      <c r="J8" s="594"/>
      <c r="K8" s="594"/>
      <c r="L8" s="440"/>
      <c r="M8" s="135"/>
      <c r="N8" s="450"/>
      <c r="O8" s="450"/>
      <c r="P8" s="450"/>
    </row>
    <row r="9" spans="1:16" s="8" customFormat="1" ht="30.75" customHeight="1">
      <c r="A9" s="1" t="s">
        <v>547</v>
      </c>
      <c r="B9" s="49"/>
      <c r="C9" s="6"/>
      <c r="D9" s="159"/>
      <c r="E9" s="160"/>
      <c r="F9" s="160"/>
      <c r="G9" s="6"/>
      <c r="H9" s="159"/>
      <c r="I9" s="441"/>
      <c r="J9" s="441"/>
      <c r="K9" s="442"/>
      <c r="L9" s="289"/>
      <c r="M9" s="134"/>
      <c r="N9" s="289"/>
      <c r="O9" s="289"/>
      <c r="P9" s="289"/>
    </row>
    <row r="10" spans="1:16" s="8" customFormat="1" ht="30.75" customHeight="1">
      <c r="A10" s="1" t="s">
        <v>548</v>
      </c>
      <c r="B10" s="49"/>
      <c r="C10" s="6"/>
      <c r="D10" s="159"/>
      <c r="E10" s="160"/>
      <c r="F10" s="160"/>
      <c r="G10" s="6"/>
      <c r="H10" s="159"/>
      <c r="I10" s="443"/>
      <c r="J10" s="443"/>
      <c r="K10" s="444"/>
      <c r="L10" s="289"/>
      <c r="M10" s="161"/>
      <c r="N10" s="289"/>
      <c r="O10" s="289"/>
      <c r="P10" s="289"/>
    </row>
    <row r="11" spans="1:16" s="8" customFormat="1" ht="30.75" customHeight="1">
      <c r="A11" s="1" t="s">
        <v>549</v>
      </c>
      <c r="B11" s="49"/>
      <c r="C11" s="6"/>
      <c r="D11" s="159"/>
      <c r="E11" s="160"/>
      <c r="F11" s="160"/>
      <c r="G11" s="6"/>
      <c r="H11" s="159"/>
      <c r="I11" s="443"/>
      <c r="J11" s="443"/>
      <c r="K11" s="444"/>
      <c r="L11" s="289"/>
      <c r="M11" s="161"/>
      <c r="N11" s="289"/>
      <c r="O11" s="289"/>
      <c r="P11" s="289"/>
    </row>
    <row r="12" spans="1:16" s="8" customFormat="1" ht="30.75" customHeight="1">
      <c r="A12" s="1" t="s">
        <v>550</v>
      </c>
      <c r="B12" s="48"/>
      <c r="C12" s="162"/>
      <c r="D12" s="163"/>
      <c r="E12" s="164"/>
      <c r="F12" s="164"/>
      <c r="G12" s="6"/>
      <c r="H12" s="159"/>
      <c r="I12" s="443"/>
      <c r="J12" s="443"/>
      <c r="K12" s="444"/>
      <c r="L12" s="289"/>
      <c r="M12" s="161"/>
      <c r="N12" s="289"/>
      <c r="O12" s="289"/>
      <c r="P12" s="289"/>
    </row>
    <row r="13" spans="1:16" s="8" customFormat="1" ht="30.75" customHeight="1">
      <c r="A13" s="1" t="s">
        <v>551</v>
      </c>
      <c r="B13" s="48"/>
      <c r="C13" s="162"/>
      <c r="D13" s="162"/>
      <c r="E13" s="165"/>
      <c r="F13" s="165"/>
      <c r="G13" s="6"/>
      <c r="H13" s="393"/>
      <c r="I13" s="445"/>
      <c r="J13" s="445"/>
      <c r="K13" s="446"/>
      <c r="L13" s="289"/>
      <c r="M13" s="166"/>
      <c r="N13" s="289"/>
      <c r="O13" s="289"/>
      <c r="P13" s="289"/>
    </row>
    <row r="14" spans="1:16" s="8" customFormat="1" ht="14.25" customHeight="1">
      <c r="A14" s="1" t="s">
        <v>542</v>
      </c>
      <c r="B14" s="167" t="s">
        <v>552</v>
      </c>
      <c r="C14" s="162"/>
      <c r="D14" s="162"/>
      <c r="E14" s="165"/>
      <c r="F14" s="165"/>
      <c r="G14" s="447"/>
      <c r="H14" s="447"/>
      <c r="I14" s="447"/>
      <c r="J14" s="447"/>
      <c r="K14" s="448"/>
      <c r="L14" s="449"/>
      <c r="M14" s="166"/>
      <c r="N14" s="447"/>
      <c r="O14" s="447"/>
      <c r="P14" s="447"/>
    </row>
    <row r="15" spans="1:16" ht="15" customHeight="1">
      <c r="A15" s="57"/>
      <c r="B15" s="16" t="s">
        <v>217</v>
      </c>
      <c r="C15" s="58"/>
      <c r="D15" s="397" t="s">
        <v>1941</v>
      </c>
      <c r="E15" s="59"/>
      <c r="F15" s="59"/>
      <c r="I15" s="16"/>
      <c r="J15" s="58"/>
      <c r="K15" s="58"/>
      <c r="M15" s="130"/>
      <c r="N15" s="16"/>
      <c r="O15" s="58"/>
      <c r="P15" s="58"/>
    </row>
    <row r="16" spans="1:16" ht="15" customHeight="1">
      <c r="B16" s="17" t="s">
        <v>218</v>
      </c>
    </row>
    <row r="17" spans="1:16" s="9" customFormat="1">
      <c r="A17" s="168"/>
      <c r="M17" s="132"/>
      <c r="N17" s="151"/>
      <c r="O17" s="151"/>
      <c r="P17" s="151"/>
    </row>
    <row r="18" spans="1:16" ht="12.75" customHeight="1">
      <c r="A18" s="4" t="s">
        <v>1161</v>
      </c>
    </row>
    <row r="19" spans="1:16">
      <c r="A19" s="4" t="s">
        <v>74</v>
      </c>
    </row>
    <row r="20" spans="1:16">
      <c r="A20" s="4" t="s">
        <v>915</v>
      </c>
    </row>
    <row r="23" spans="1:16">
      <c r="A23" s="4" t="s">
        <v>1162</v>
      </c>
      <c r="B23" s="3"/>
      <c r="C23" s="3"/>
      <c r="D23" s="3"/>
    </row>
    <row r="24" spans="1:16">
      <c r="A24" s="4" t="s">
        <v>1163</v>
      </c>
      <c r="B24" s="3"/>
      <c r="C24" s="3"/>
      <c r="D24" s="3"/>
    </row>
    <row r="25" spans="1:16">
      <c r="B25" s="3"/>
      <c r="C25" s="3"/>
      <c r="D25" s="3"/>
    </row>
    <row r="26" spans="1:16">
      <c r="A26" s="4" t="s">
        <v>418</v>
      </c>
      <c r="B26" s="3"/>
      <c r="C26" s="3"/>
      <c r="D26" s="3"/>
    </row>
    <row r="29" spans="1:16">
      <c r="B29" s="5"/>
    </row>
  </sheetData>
  <mergeCells count="4">
    <mergeCell ref="I5:K5"/>
    <mergeCell ref="A8:K8"/>
    <mergeCell ref="A6:G6"/>
    <mergeCell ref="N2:P4"/>
  </mergeCells>
  <phoneticPr fontId="0" type="noConversion"/>
  <dataValidations count="2">
    <dataValidation type="list" allowBlank="1" showInputMessage="1" showErrorMessage="1" errorTitle="Information non valide" error="Merci d'effacer votre saisie et de sélectionner une modalité dans la liste." sqref="L9:L13 L6:L7 N6:P7 N9:P13">
      <formula1>dom_aeres</formula1>
    </dataValidation>
    <dataValidation type="list" allowBlank="1" showInputMessage="1" showErrorMessage="1" sqref="D9:D13">
      <formula1>etorg</formula1>
    </dataValidation>
  </dataValidations>
  <printOptions horizontalCentered="1" verticalCentered="1"/>
  <pageMargins left="0.2" right="0.2" top="0.39000000000000007" bottom="0.39000000000000007" header="0.2" footer="0.2"/>
  <pageSetup paperSize="8" scale="83" orientation="landscape"/>
  <headerFooter>
    <oddHeader>&amp;R&amp;"Trebuchet MS,Normal"&amp;8Données du contrat en cours</oddHeader>
    <oddFooter>&amp;L&amp;"Trebuchet MS Italic,Italique"&amp;8&amp;K000000Vague B : campagne d’évaluation 2015 – 2016
Janvier 2015&amp;C&amp;"Trebuchet MS,Normal"&amp;8&amp;K000000Page &amp;P/&amp;N&amp;R&amp;"Trebuchet MS,Normal"&amp;8&amp;K000000&amp;A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 enableFormatConditionsCalculation="0">
    <pageSetUpPr fitToPage="1"/>
  </sheetPr>
  <dimension ref="A1:P37"/>
  <sheetViews>
    <sheetView workbookViewId="0">
      <selection activeCell="G39" sqref="G39"/>
    </sheetView>
  </sheetViews>
  <sheetFormatPr baseColWidth="10" defaultColWidth="11.42578125" defaultRowHeight="12.75"/>
  <cols>
    <col min="1" max="1" width="41.7109375" style="152" customWidth="1"/>
    <col min="2" max="4" width="13.28515625" style="152" customWidth="1"/>
    <col min="5" max="5" width="12.85546875" style="152" customWidth="1"/>
    <col min="6" max="6" width="13.28515625" style="152" customWidth="1"/>
    <col min="7" max="16384" width="11.42578125" style="152"/>
  </cols>
  <sheetData>
    <row r="1" spans="1:16" ht="122.1" customHeight="1"/>
    <row r="2" spans="1:16" s="538" customFormat="1" ht="18">
      <c r="A2" s="534" t="s">
        <v>1947</v>
      </c>
      <c r="M2" s="539"/>
      <c r="N2" s="540"/>
      <c r="O2" s="540"/>
      <c r="P2" s="540"/>
    </row>
    <row r="3" spans="1:16" s="540" customFormat="1">
      <c r="C3" s="541"/>
      <c r="D3" s="541"/>
      <c r="E3" s="541"/>
    </row>
    <row r="4" spans="1:16" s="542" customFormat="1" ht="15">
      <c r="A4" s="543" t="s">
        <v>1942</v>
      </c>
    </row>
    <row r="5" spans="1:16" s="136" customFormat="1">
      <c r="A5" s="153"/>
    </row>
    <row r="6" spans="1:16" s="136" customFormat="1" ht="15" customHeight="1">
      <c r="A6" s="607" t="s">
        <v>428</v>
      </c>
      <c r="B6" s="608"/>
      <c r="C6" s="608"/>
      <c r="D6" s="608"/>
      <c r="E6" s="608"/>
      <c r="F6" s="608"/>
      <c r="G6" s="608"/>
      <c r="H6" s="609"/>
    </row>
    <row r="7" spans="1:16" s="136" customFormat="1">
      <c r="A7" s="153"/>
    </row>
    <row r="8" spans="1:16" s="136" customFormat="1" ht="19.5" customHeight="1">
      <c r="A8" s="154"/>
      <c r="B8" s="610" t="s">
        <v>419</v>
      </c>
      <c r="C8" s="611"/>
      <c r="D8" s="611"/>
      <c r="E8" s="611"/>
      <c r="F8" s="612"/>
    </row>
    <row r="9" spans="1:16" s="4" customFormat="1" ht="27.75" customHeight="1">
      <c r="A9" s="615" t="s">
        <v>617</v>
      </c>
      <c r="B9" s="617" t="s">
        <v>1059</v>
      </c>
      <c r="C9" s="619"/>
      <c r="D9" s="619"/>
      <c r="E9" s="617" t="s">
        <v>1060</v>
      </c>
      <c r="F9" s="618"/>
      <c r="G9" s="82" t="s">
        <v>736</v>
      </c>
      <c r="H9" s="613" t="s">
        <v>891</v>
      </c>
    </row>
    <row r="10" spans="1:16" s="4" customFormat="1" ht="45" customHeight="1">
      <c r="A10" s="616"/>
      <c r="B10" s="15"/>
      <c r="C10" s="15"/>
      <c r="D10" s="15"/>
      <c r="E10" s="15"/>
      <c r="F10" s="15"/>
      <c r="G10" s="15" t="s">
        <v>821</v>
      </c>
      <c r="H10" s="614"/>
    </row>
    <row r="11" spans="1:16" s="155" customFormat="1" ht="35.1" customHeight="1">
      <c r="A11" s="62" t="s">
        <v>424</v>
      </c>
      <c r="B11" s="116"/>
      <c r="C11" s="117"/>
      <c r="D11" s="117"/>
      <c r="E11" s="451"/>
      <c r="F11" s="452"/>
      <c r="G11" s="452"/>
      <c r="H11" s="137">
        <f>B11+C11+D11</f>
        <v>0</v>
      </c>
    </row>
    <row r="12" spans="1:16" s="155" customFormat="1" ht="35.1" customHeight="1">
      <c r="A12" s="62" t="s">
        <v>423</v>
      </c>
      <c r="B12" s="116"/>
      <c r="C12" s="117"/>
      <c r="D12" s="117"/>
      <c r="E12" s="452"/>
      <c r="F12" s="452"/>
      <c r="G12" s="452"/>
      <c r="H12" s="137">
        <f>B12+C12+D12</f>
        <v>0</v>
      </c>
    </row>
    <row r="13" spans="1:16" s="155" customFormat="1" ht="35.1" customHeight="1">
      <c r="A13" s="62" t="s">
        <v>422</v>
      </c>
      <c r="B13" s="452"/>
      <c r="C13" s="452"/>
      <c r="D13" s="452"/>
      <c r="E13" s="117"/>
      <c r="F13" s="117"/>
      <c r="G13" s="452"/>
      <c r="H13" s="137">
        <f>E13+F13</f>
        <v>0</v>
      </c>
    </row>
    <row r="14" spans="1:16" s="155" customFormat="1" ht="35.1" customHeight="1">
      <c r="A14" s="62" t="s">
        <v>421</v>
      </c>
      <c r="B14" s="452"/>
      <c r="C14" s="452"/>
      <c r="D14" s="452"/>
      <c r="E14" s="117"/>
      <c r="F14" s="117"/>
      <c r="G14" s="452"/>
      <c r="H14" s="137">
        <f>E14+F14</f>
        <v>0</v>
      </c>
    </row>
    <row r="15" spans="1:16" s="156" customFormat="1" ht="35.1" customHeight="1">
      <c r="A15" s="62" t="s">
        <v>583</v>
      </c>
      <c r="B15" s="117"/>
      <c r="C15" s="117"/>
      <c r="D15" s="117"/>
      <c r="E15" s="117"/>
      <c r="F15" s="117"/>
      <c r="G15" s="117"/>
      <c r="H15" s="137">
        <f>SUM(B15:G15)</f>
        <v>0</v>
      </c>
    </row>
    <row r="16" spans="1:16" s="156" customFormat="1" ht="35.1" customHeight="1">
      <c r="A16" s="62" t="s">
        <v>420</v>
      </c>
      <c r="B16" s="116"/>
      <c r="C16" s="117"/>
      <c r="D16" s="117"/>
      <c r="E16" s="452"/>
      <c r="F16" s="452"/>
      <c r="G16" s="452"/>
      <c r="H16" s="137">
        <f>B16+C16+D16</f>
        <v>0</v>
      </c>
    </row>
    <row r="17" spans="1:8" s="155" customFormat="1" ht="38.25">
      <c r="A17" s="62" t="s">
        <v>382</v>
      </c>
      <c r="B17" s="116"/>
      <c r="C17" s="117"/>
      <c r="D17" s="117"/>
      <c r="E17" s="117"/>
      <c r="F17" s="117"/>
      <c r="G17" s="117"/>
      <c r="H17" s="137">
        <f>SUM(B17:G17)</f>
        <v>0</v>
      </c>
    </row>
    <row r="18" spans="1:8" s="157" customFormat="1" ht="30" customHeight="1">
      <c r="A18" s="326" t="s">
        <v>564</v>
      </c>
      <c r="B18" s="139">
        <f>B11+B12+B15+B16+B17</f>
        <v>0</v>
      </c>
      <c r="C18" s="139">
        <f>C11+C12+C15+C16+C17</f>
        <v>0</v>
      </c>
      <c r="D18" s="139">
        <f>D11+D12+D15+D16+D17</f>
        <v>0</v>
      </c>
      <c r="E18" s="139">
        <f>E13+E14+E15+E17</f>
        <v>0</v>
      </c>
      <c r="F18" s="139">
        <f>F13+F14+F15+F17</f>
        <v>0</v>
      </c>
      <c r="G18" s="139">
        <f>G15+G17</f>
        <v>0</v>
      </c>
      <c r="H18" s="139">
        <f>SUM(H11:H17)</f>
        <v>0</v>
      </c>
    </row>
    <row r="19" spans="1:8" s="157" customFormat="1" ht="24.75" customHeight="1">
      <c r="A19" s="327" t="s">
        <v>634</v>
      </c>
      <c r="B19" s="453"/>
      <c r="C19" s="454"/>
      <c r="D19" s="454"/>
      <c r="E19" s="454"/>
      <c r="F19" s="454"/>
      <c r="G19" s="455"/>
      <c r="H19" s="139"/>
    </row>
    <row r="20" spans="1:8" s="157" customFormat="1" ht="24.75" customHeight="1">
      <c r="A20" s="327" t="s">
        <v>635</v>
      </c>
      <c r="B20" s="453"/>
      <c r="C20" s="454"/>
      <c r="D20" s="454"/>
      <c r="E20" s="454"/>
      <c r="F20" s="454"/>
      <c r="G20" s="455"/>
      <c r="H20" s="139"/>
    </row>
    <row r="21" spans="1:8" s="157" customFormat="1" ht="24.75" customHeight="1">
      <c r="A21" s="327" t="s">
        <v>636</v>
      </c>
      <c r="B21" s="453"/>
      <c r="C21" s="454"/>
      <c r="D21" s="454"/>
      <c r="E21" s="454"/>
      <c r="F21" s="454"/>
      <c r="G21" s="455"/>
      <c r="H21" s="139"/>
    </row>
    <row r="22" spans="1:8" s="157" customFormat="1" ht="30" customHeight="1">
      <c r="A22" s="328" t="s">
        <v>565</v>
      </c>
      <c r="B22" s="453"/>
      <c r="C22" s="454"/>
      <c r="D22" s="454"/>
      <c r="E22" s="454"/>
      <c r="F22" s="454"/>
      <c r="G22" s="454"/>
      <c r="H22" s="139">
        <f>SUM(H19:H21)</f>
        <v>0</v>
      </c>
    </row>
    <row r="23" spans="1:8" s="157" customFormat="1" ht="30" customHeight="1">
      <c r="A23" s="329" t="s">
        <v>644</v>
      </c>
      <c r="B23" s="453"/>
      <c r="C23" s="454"/>
      <c r="D23" s="454"/>
      <c r="E23" s="454"/>
      <c r="F23" s="454"/>
      <c r="G23" s="454"/>
      <c r="H23" s="139">
        <f>H18+H22</f>
        <v>0</v>
      </c>
    </row>
    <row r="24" spans="1:8" s="155" customFormat="1" ht="24.75" customHeight="1">
      <c r="A24" s="112" t="s">
        <v>426</v>
      </c>
      <c r="B24" s="453"/>
      <c r="C24" s="454"/>
      <c r="D24" s="454"/>
      <c r="E24" s="454"/>
      <c r="F24" s="454"/>
      <c r="G24" s="454"/>
      <c r="H24" s="138"/>
    </row>
    <row r="25" spans="1:8" s="155" customFormat="1" ht="24.75" customHeight="1">
      <c r="A25" s="112" t="s">
        <v>427</v>
      </c>
      <c r="B25" s="453"/>
      <c r="C25" s="454"/>
      <c r="D25" s="454"/>
      <c r="E25" s="454"/>
      <c r="F25" s="454"/>
      <c r="G25" s="454"/>
      <c r="H25" s="138"/>
    </row>
    <row r="26" spans="1:8" s="155" customFormat="1" ht="24.75" customHeight="1">
      <c r="A26" s="327" t="s">
        <v>640</v>
      </c>
      <c r="B26" s="453"/>
      <c r="C26" s="454"/>
      <c r="D26" s="454"/>
      <c r="E26" s="454"/>
      <c r="F26" s="454"/>
      <c r="G26" s="454"/>
      <c r="H26" s="138"/>
    </row>
    <row r="27" spans="1:8" s="155" customFormat="1" ht="24.75" customHeight="1">
      <c r="A27" s="327" t="s">
        <v>641</v>
      </c>
      <c r="B27" s="453"/>
      <c r="C27" s="454"/>
      <c r="D27" s="454"/>
      <c r="E27" s="454"/>
      <c r="F27" s="454"/>
      <c r="G27" s="454"/>
      <c r="H27" s="138"/>
    </row>
    <row r="28" spans="1:8" s="155" customFormat="1" ht="24.75" customHeight="1">
      <c r="A28" s="327" t="s">
        <v>642</v>
      </c>
      <c r="B28" s="453"/>
      <c r="C28" s="454"/>
      <c r="D28" s="454"/>
      <c r="E28" s="454"/>
      <c r="F28" s="454"/>
      <c r="G28" s="454"/>
      <c r="H28" s="138"/>
    </row>
    <row r="29" spans="1:8" s="155" customFormat="1" ht="24.75" customHeight="1">
      <c r="A29" s="327" t="s">
        <v>643</v>
      </c>
      <c r="B29" s="453"/>
      <c r="C29" s="454"/>
      <c r="D29" s="454"/>
      <c r="E29" s="454"/>
      <c r="F29" s="454"/>
      <c r="G29" s="454"/>
      <c r="H29" s="138"/>
    </row>
    <row r="30" spans="1:8" s="155" customFormat="1" ht="15">
      <c r="B30" s="20"/>
      <c r="C30" s="81"/>
      <c r="D30" s="81"/>
      <c r="E30" s="18"/>
      <c r="F30" s="18"/>
      <c r="G30" s="18"/>
      <c r="H30" s="19"/>
    </row>
    <row r="31" spans="1:8" s="136" customFormat="1" ht="14.25">
      <c r="A31" s="24" t="s">
        <v>647</v>
      </c>
      <c r="B31" s="25"/>
      <c r="C31" s="25"/>
      <c r="D31" s="26"/>
      <c r="E31" s="63"/>
    </row>
    <row r="32" spans="1:8" s="136" customFormat="1" ht="14.25">
      <c r="A32" s="24" t="s">
        <v>637</v>
      </c>
      <c r="B32" s="25"/>
      <c r="C32" s="25"/>
      <c r="D32" s="26"/>
      <c r="E32" s="63"/>
    </row>
    <row r="33" spans="1:5" s="136" customFormat="1" ht="14.25">
      <c r="A33" s="24" t="s">
        <v>638</v>
      </c>
      <c r="B33" s="25"/>
      <c r="C33" s="25"/>
      <c r="D33" s="26"/>
      <c r="E33" s="63"/>
    </row>
    <row r="34" spans="1:5" s="136" customFormat="1" ht="14.25" customHeight="1">
      <c r="A34" s="24" t="s">
        <v>639</v>
      </c>
      <c r="B34" s="25"/>
      <c r="C34" s="25"/>
      <c r="D34" s="26"/>
      <c r="E34" s="63"/>
    </row>
    <row r="35" spans="1:5" ht="14.25" customHeight="1">
      <c r="A35" s="24" t="s">
        <v>1147</v>
      </c>
    </row>
    <row r="36" spans="1:5">
      <c r="A36" s="152" t="s">
        <v>1109</v>
      </c>
    </row>
    <row r="37" spans="1:5">
      <c r="A37" s="309" t="s">
        <v>441</v>
      </c>
    </row>
  </sheetData>
  <mergeCells count="6">
    <mergeCell ref="A6:H6"/>
    <mergeCell ref="B8:F8"/>
    <mergeCell ref="H9:H10"/>
    <mergeCell ref="A9:A10"/>
    <mergeCell ref="E9:F9"/>
    <mergeCell ref="B9:D9"/>
  </mergeCells>
  <phoneticPr fontId="0" type="noConversion"/>
  <dataValidations count="1">
    <dataValidation type="list" allowBlank="1" showInputMessage="1" showErrorMessage="1" sqref="B10:F10">
      <formula1>etorg</formula1>
    </dataValidation>
  </dataValidations>
  <printOptions horizontalCentered="1" verticalCentered="1"/>
  <pageMargins left="0.28000000000000003" right="0.28000000000000003" top="0.39000000000000007" bottom="0.39000000000000007" header="0.2" footer="0.2"/>
  <pageSetup paperSize="9" scale="70" orientation="portrait"/>
  <headerFooter>
    <oddHeader>&amp;R&amp;"Trebuchet MS,Normal"&amp;8Données du contrat en cours</oddHeader>
    <oddFooter>&amp;L&amp;"Trebuchet MS Italic,Italique"&amp;8&amp;K000000Vague B : campagne d’évaluation 2015 – 2016
Janvier 2015&amp;C&amp;"Trebuchet MS,Normal"&amp;8&amp;K000000Page &amp;P/&amp;N&amp;R&amp;"Trebuchet MS,Normal"&amp;8&amp;K000000&amp;A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>
    <pageSetUpPr fitToPage="1"/>
  </sheetPr>
  <dimension ref="A1:P63"/>
  <sheetViews>
    <sheetView workbookViewId="0">
      <selection activeCell="R27" sqref="R27"/>
    </sheetView>
  </sheetViews>
  <sheetFormatPr baseColWidth="10" defaultColWidth="11.42578125" defaultRowHeight="12.75"/>
  <cols>
    <col min="1" max="1" width="12.140625" style="265" customWidth="1"/>
    <col min="2" max="2" width="17" style="265" customWidth="1"/>
    <col min="3" max="3" width="11.42578125" style="265"/>
    <col min="4" max="4" width="10.28515625" style="265" bestFit="1" customWidth="1"/>
    <col min="5" max="5" width="10.28515625" style="265" customWidth="1"/>
    <col min="6" max="6" width="10.85546875" style="265" customWidth="1"/>
    <col min="7" max="7" width="19.85546875" style="265" customWidth="1"/>
    <col min="8" max="8" width="10.85546875" style="265" customWidth="1"/>
    <col min="9" max="9" width="14.42578125" style="265" customWidth="1"/>
    <col min="10" max="10" width="19.28515625" style="265" customWidth="1"/>
    <col min="11" max="11" width="14.85546875" style="265" customWidth="1"/>
    <col min="12" max="12" width="16.28515625" style="266" customWidth="1"/>
    <col min="13" max="13" width="14.7109375" style="266" customWidth="1"/>
    <col min="14" max="14" width="11.42578125" style="267"/>
    <col min="15" max="15" width="11.42578125" style="265"/>
    <col min="16" max="16" width="15.28515625" style="265" customWidth="1"/>
    <col min="17" max="16384" width="11.42578125" style="265"/>
  </cols>
  <sheetData>
    <row r="1" spans="1:16" ht="129.75" customHeight="1"/>
    <row r="2" spans="1:16" s="538" customFormat="1" ht="18">
      <c r="A2" s="534" t="s">
        <v>1947</v>
      </c>
      <c r="M2" s="539"/>
      <c r="N2" s="540"/>
      <c r="O2" s="540"/>
      <c r="P2" s="540"/>
    </row>
    <row r="3" spans="1:16" s="544" customFormat="1" ht="14.25">
      <c r="A3" s="551"/>
      <c r="L3" s="545"/>
      <c r="M3" s="545"/>
      <c r="N3" s="546"/>
    </row>
    <row r="4" spans="1:16" s="547" customFormat="1" ht="15">
      <c r="A4" s="543" t="s">
        <v>1148</v>
      </c>
      <c r="I4" s="548"/>
      <c r="J4" s="548"/>
      <c r="L4" s="549"/>
      <c r="M4" s="549"/>
      <c r="N4" s="550"/>
    </row>
    <row r="5" spans="1:16" s="268" customFormat="1" ht="15">
      <c r="A5" s="490" t="s">
        <v>1111</v>
      </c>
      <c r="I5" s="269"/>
      <c r="J5" s="269"/>
      <c r="L5" s="270"/>
      <c r="M5" s="270"/>
      <c r="N5" s="271"/>
    </row>
    <row r="6" spans="1:16">
      <c r="A6" s="272"/>
    </row>
    <row r="7" spans="1:16" s="273" customFormat="1">
      <c r="A7" s="273" t="s">
        <v>429</v>
      </c>
      <c r="I7" s="274"/>
      <c r="J7" s="274"/>
      <c r="K7" s="275"/>
    </row>
    <row r="8" spans="1:16" s="273" customFormat="1">
      <c r="I8" s="274"/>
      <c r="J8" s="274"/>
      <c r="K8" s="275"/>
    </row>
    <row r="9" spans="1:16">
      <c r="C9" s="276"/>
      <c r="E9" s="276"/>
      <c r="I9" s="277"/>
      <c r="J9" s="79"/>
      <c r="K9" s="278"/>
      <c r="L9" s="265"/>
      <c r="M9" s="265"/>
      <c r="N9" s="265"/>
    </row>
    <row r="10" spans="1:16" s="279" customFormat="1">
      <c r="I10" s="280"/>
      <c r="J10" s="80"/>
      <c r="K10" s="281"/>
    </row>
    <row r="11" spans="1:16">
      <c r="I11" s="282"/>
      <c r="J11" s="266"/>
      <c r="K11" s="278"/>
      <c r="L11" s="265"/>
      <c r="M11" s="265"/>
      <c r="N11" s="265"/>
    </row>
    <row r="12" spans="1:16">
      <c r="I12" s="283"/>
      <c r="J12" s="284"/>
      <c r="K12" s="267"/>
      <c r="L12" s="265"/>
      <c r="M12" s="265"/>
      <c r="N12" s="265"/>
    </row>
    <row r="13" spans="1:16" s="285" customFormat="1" ht="63.75">
      <c r="A13" s="433" t="s">
        <v>654</v>
      </c>
      <c r="B13" s="434" t="s">
        <v>8</v>
      </c>
      <c r="C13" s="433" t="s">
        <v>9</v>
      </c>
      <c r="D13" s="433" t="s">
        <v>75</v>
      </c>
      <c r="E13" s="433" t="s">
        <v>219</v>
      </c>
      <c r="F13" s="433" t="s">
        <v>381</v>
      </c>
      <c r="G13" s="433" t="s">
        <v>1940</v>
      </c>
      <c r="H13" s="433" t="s">
        <v>1177</v>
      </c>
      <c r="I13" s="433" t="s">
        <v>1178</v>
      </c>
      <c r="J13" s="435" t="s">
        <v>1179</v>
      </c>
      <c r="K13" s="433" t="s">
        <v>1180</v>
      </c>
      <c r="L13" s="433" t="s">
        <v>1181</v>
      </c>
      <c r="M13" s="433" t="s">
        <v>1182</v>
      </c>
    </row>
    <row r="14" spans="1:16" s="285" customFormat="1">
      <c r="A14" s="436"/>
      <c r="B14" s="286"/>
      <c r="C14" s="287"/>
      <c r="D14" s="287"/>
      <c r="E14" s="288"/>
      <c r="F14" s="289"/>
      <c r="G14" s="289"/>
      <c r="H14" s="289"/>
      <c r="I14" s="290"/>
      <c r="J14" s="324" t="str">
        <f>IF(ISERROR(VLOOKUP(I14,UAI_Etab_Org!$B$3:$C$493,2,FALSE)),"",VLOOKUP(I14,UAI_Etab_Org!$B$3:$C$493,2,FALSE))</f>
        <v/>
      </c>
      <c r="K14" s="291"/>
      <c r="L14" s="292"/>
      <c r="M14" s="293"/>
      <c r="N14" s="269"/>
    </row>
    <row r="15" spans="1:16">
      <c r="A15" s="436"/>
      <c r="B15" s="294"/>
      <c r="C15" s="287"/>
      <c r="D15" s="287"/>
      <c r="E15" s="295"/>
      <c r="F15" s="289"/>
      <c r="G15" s="289"/>
      <c r="H15" s="289"/>
      <c r="I15" s="296"/>
      <c r="J15" s="324" t="str">
        <f>IF(ISERROR(VLOOKUP(I15,UAI_Etab_Org!$B$3:$C$493,2,FALSE)),"",VLOOKUP(I15,UAI_Etab_Org!$B$3:$C$493,2,FALSE))</f>
        <v/>
      </c>
      <c r="K15" s="291"/>
      <c r="L15" s="292"/>
      <c r="M15" s="293"/>
      <c r="N15" s="265"/>
    </row>
    <row r="16" spans="1:16">
      <c r="A16" s="436"/>
      <c r="B16" s="294"/>
      <c r="C16" s="287"/>
      <c r="D16" s="287"/>
      <c r="E16" s="295"/>
      <c r="F16" s="289"/>
      <c r="G16" s="289"/>
      <c r="H16" s="289"/>
      <c r="I16" s="290"/>
      <c r="J16" s="324" t="str">
        <f>IF(ISERROR(VLOOKUP(I16,UAI_Etab_Org!$B$3:$C$493,2,FALSE)),"",VLOOKUP(I16,UAI_Etab_Org!$B$3:$C$493,2,FALSE))</f>
        <v/>
      </c>
      <c r="K16" s="291"/>
      <c r="L16" s="292"/>
      <c r="M16" s="293"/>
      <c r="N16" s="265"/>
    </row>
    <row r="17" spans="1:14">
      <c r="A17" s="436"/>
      <c r="B17" s="294"/>
      <c r="C17" s="287"/>
      <c r="D17" s="287"/>
      <c r="E17" s="295"/>
      <c r="F17" s="289"/>
      <c r="G17" s="289"/>
      <c r="H17" s="289"/>
      <c r="I17" s="296"/>
      <c r="J17" s="324" t="str">
        <f>IF(ISERROR(VLOOKUP(I17,UAI_Etab_Org!$B$3:$C$493,2,FALSE)),"",VLOOKUP(I17,UAI_Etab_Org!$B$3:$C$493,2,FALSE))</f>
        <v/>
      </c>
      <c r="K17" s="291"/>
      <c r="L17" s="292"/>
      <c r="M17" s="293"/>
      <c r="N17" s="265"/>
    </row>
    <row r="18" spans="1:14" ht="12.75" customHeight="1">
      <c r="A18" s="436"/>
      <c r="B18" s="294"/>
      <c r="C18" s="287"/>
      <c r="D18" s="287"/>
      <c r="E18" s="295"/>
      <c r="F18" s="289"/>
      <c r="G18" s="289"/>
      <c r="H18" s="289"/>
      <c r="I18" s="530"/>
      <c r="J18" s="324" t="str">
        <f>IF(ISERROR(VLOOKUP(I18,UAI_Etab_Org!$B$3:$C$493,2,FALSE)),"",VLOOKUP(I18,UAI_Etab_Org!$B$3:$C$493,2,FALSE))</f>
        <v/>
      </c>
      <c r="K18" s="291"/>
      <c r="L18" s="292"/>
      <c r="M18" s="293"/>
      <c r="N18" s="265"/>
    </row>
    <row r="19" spans="1:14">
      <c r="A19" s="436"/>
      <c r="B19" s="294"/>
      <c r="C19" s="287"/>
      <c r="D19" s="287"/>
      <c r="E19" s="295"/>
      <c r="F19" s="297"/>
      <c r="G19" s="297"/>
      <c r="H19" s="297"/>
      <c r="I19" s="298"/>
      <c r="J19" s="324" t="str">
        <f>IF(ISERROR(VLOOKUP(I19,UAI_Etab_Org!$B$3:$C$493,2,FALSE)),"",VLOOKUP(I19,UAI_Etab_Org!$B$3:$C$493,2,FALSE))</f>
        <v/>
      </c>
      <c r="K19" s="291"/>
      <c r="L19" s="292"/>
      <c r="M19" s="293"/>
      <c r="N19" s="265"/>
    </row>
    <row r="20" spans="1:14">
      <c r="A20" s="436"/>
      <c r="B20" s="294"/>
      <c r="C20" s="287"/>
      <c r="D20" s="287"/>
      <c r="E20" s="295"/>
      <c r="F20" s="297"/>
      <c r="G20" s="297"/>
      <c r="H20" s="297"/>
      <c r="I20" s="298"/>
      <c r="J20" s="324" t="str">
        <f>IF(ISERROR(VLOOKUP(I20,UAI_Etab_Org!$B$3:$C$493,2,FALSE)),"",VLOOKUP(I20,UAI_Etab_Org!$B$3:$C$493,2,FALSE))</f>
        <v/>
      </c>
      <c r="K20" s="291"/>
      <c r="L20" s="292"/>
      <c r="M20" s="293"/>
      <c r="N20" s="265"/>
    </row>
    <row r="21" spans="1:14">
      <c r="A21" s="437" t="s">
        <v>97</v>
      </c>
      <c r="B21" s="294"/>
      <c r="C21" s="287"/>
      <c r="D21" s="287"/>
      <c r="E21" s="295"/>
      <c r="F21" s="297"/>
      <c r="G21" s="297"/>
      <c r="H21" s="297"/>
      <c r="I21" s="298"/>
      <c r="J21" s="324" t="str">
        <f>IF(ISERROR(VLOOKUP(I21,UAI_Etab_Org!$B$3:$C$493,2,FALSE)),"",VLOOKUP(I21,UAI_Etab_Org!$B$3:$C$493,2,FALSE))</f>
        <v/>
      </c>
      <c r="K21" s="291"/>
      <c r="L21" s="292"/>
      <c r="M21" s="293"/>
      <c r="N21" s="265"/>
    </row>
    <row r="22" spans="1:14">
      <c r="A22" s="437" t="s">
        <v>97</v>
      </c>
      <c r="B22" s="294"/>
      <c r="C22" s="287"/>
      <c r="D22" s="287"/>
      <c r="E22" s="295"/>
      <c r="F22" s="297"/>
      <c r="G22" s="297"/>
      <c r="H22" s="297"/>
      <c r="I22" s="298"/>
      <c r="J22" s="324" t="str">
        <f>IF(ISERROR(VLOOKUP(I22,UAI_Etab_Org!$B$3:$C$493,2,FALSE)),"",VLOOKUP(I22,UAI_Etab_Org!$B$3:$C$493,2,FALSE))</f>
        <v/>
      </c>
      <c r="K22" s="291"/>
      <c r="L22" s="292"/>
      <c r="M22" s="293"/>
      <c r="N22" s="265"/>
    </row>
    <row r="23" spans="1:14">
      <c r="A23" s="437" t="s">
        <v>97</v>
      </c>
      <c r="B23" s="294"/>
      <c r="C23" s="287"/>
      <c r="D23" s="287"/>
      <c r="E23" s="295"/>
      <c r="F23" s="297"/>
      <c r="G23" s="297"/>
      <c r="H23" s="297"/>
      <c r="I23" s="298"/>
      <c r="J23" s="324" t="str">
        <f>IF(ISERROR(VLOOKUP(I23,UAI_Etab_Org!$B$3:$C$493,2,FALSE)),"",VLOOKUP(I23,UAI_Etab_Org!$B$3:$C$493,2,FALSE))</f>
        <v/>
      </c>
      <c r="K23" s="291"/>
      <c r="L23" s="292"/>
      <c r="M23" s="293"/>
      <c r="N23" s="265"/>
    </row>
    <row r="24" spans="1:14">
      <c r="A24" s="437" t="s">
        <v>97</v>
      </c>
      <c r="B24" s="294"/>
      <c r="C24" s="287"/>
      <c r="D24" s="287"/>
      <c r="E24" s="295"/>
      <c r="F24" s="297"/>
      <c r="G24" s="297"/>
      <c r="H24" s="297"/>
      <c r="I24" s="298"/>
      <c r="J24" s="324" t="str">
        <f>IF(ISERROR(VLOOKUP(I24,UAI_Etab_Org!$B$3:$C$493,2,FALSE)),"",VLOOKUP(I24,UAI_Etab_Org!$B$3:$C$493,2,FALSE))</f>
        <v/>
      </c>
      <c r="K24" s="291"/>
      <c r="L24" s="292"/>
      <c r="M24" s="293"/>
      <c r="N24" s="265"/>
    </row>
    <row r="25" spans="1:14">
      <c r="A25" s="437"/>
      <c r="B25" s="294"/>
      <c r="C25" s="287"/>
      <c r="D25" s="287"/>
      <c r="E25" s="295"/>
      <c r="F25" s="297"/>
      <c r="G25" s="297"/>
      <c r="H25" s="297"/>
      <c r="I25" s="298"/>
      <c r="J25" s="324" t="str">
        <f>IF(ISERROR(VLOOKUP(I25,UAI_Etab_Org!$B$3:$C$493,2,FALSE)),"",VLOOKUP(I25,UAI_Etab_Org!$B$3:$C$493,2,FALSE))</f>
        <v/>
      </c>
      <c r="K25" s="291"/>
      <c r="L25" s="292"/>
      <c r="M25" s="293"/>
      <c r="N25" s="265"/>
    </row>
    <row r="26" spans="1:14">
      <c r="A26" s="437" t="s">
        <v>97</v>
      </c>
      <c r="B26" s="294"/>
      <c r="C26" s="287"/>
      <c r="D26" s="287"/>
      <c r="E26" s="295"/>
      <c r="F26" s="297"/>
      <c r="G26" s="297"/>
      <c r="H26" s="297"/>
      <c r="I26" s="298"/>
      <c r="J26" s="324" t="str">
        <f>IF(ISERROR(VLOOKUP(I26,UAI_Etab_Org!$B$3:$C$493,2,FALSE)),"",VLOOKUP(I26,UAI_Etab_Org!$B$3:$C$493,2,FALSE))</f>
        <v/>
      </c>
      <c r="K26" s="291"/>
      <c r="L26" s="292"/>
      <c r="M26" s="293"/>
      <c r="N26" s="265"/>
    </row>
    <row r="27" spans="1:14">
      <c r="A27" s="437" t="s">
        <v>97</v>
      </c>
      <c r="B27" s="294"/>
      <c r="C27" s="287"/>
      <c r="D27" s="287"/>
      <c r="E27" s="295"/>
      <c r="F27" s="289"/>
      <c r="G27" s="289"/>
      <c r="H27" s="289"/>
      <c r="I27" s="298"/>
      <c r="J27" s="324" t="str">
        <f>IF(ISERROR(VLOOKUP(I27,UAI_Etab_Org!$B$3:$C$493,2,FALSE)),"",VLOOKUP(I27,UAI_Etab_Org!$B$3:$C$493,2,FALSE))</f>
        <v/>
      </c>
      <c r="K27" s="299"/>
      <c r="L27" s="292"/>
      <c r="M27" s="293"/>
      <c r="N27" s="265"/>
    </row>
    <row r="28" spans="1:14">
      <c r="A28" s="437" t="s">
        <v>97</v>
      </c>
      <c r="B28" s="294"/>
      <c r="C28" s="287"/>
      <c r="D28" s="287"/>
      <c r="E28" s="295"/>
      <c r="F28" s="297"/>
      <c r="G28" s="297"/>
      <c r="H28" s="297"/>
      <c r="I28" s="298"/>
      <c r="J28" s="324" t="str">
        <f>IF(ISERROR(VLOOKUP(I28,UAI_Etab_Org!$B$3:$C$493,2,FALSE)),"",VLOOKUP(I28,UAI_Etab_Org!$B$3:$C$493,2,FALSE))</f>
        <v/>
      </c>
      <c r="K28" s="299"/>
      <c r="L28" s="292"/>
      <c r="M28" s="293"/>
      <c r="N28" s="265"/>
    </row>
    <row r="29" spans="1:14">
      <c r="A29" s="437" t="s">
        <v>97</v>
      </c>
      <c r="B29" s="294"/>
      <c r="C29" s="287"/>
      <c r="D29" s="287"/>
      <c r="E29" s="295"/>
      <c r="F29" s="289"/>
      <c r="G29" s="289"/>
      <c r="H29" s="289"/>
      <c r="I29" s="298"/>
      <c r="J29" s="324" t="str">
        <f>IF(ISERROR(VLOOKUP(I29,UAI_Etab_Org!$B$3:$C$493,2,FALSE)),"",VLOOKUP(I29,UAI_Etab_Org!$B$3:$C$493,2,FALSE))</f>
        <v/>
      </c>
      <c r="K29" s="299"/>
      <c r="L29" s="292"/>
      <c r="M29" s="293"/>
      <c r="N29" s="265"/>
    </row>
    <row r="30" spans="1:14">
      <c r="A30" s="437" t="s">
        <v>97</v>
      </c>
      <c r="B30" s="294"/>
      <c r="C30" s="287"/>
      <c r="D30" s="287"/>
      <c r="E30" s="295"/>
      <c r="F30" s="289"/>
      <c r="G30" s="289"/>
      <c r="H30" s="289"/>
      <c r="I30" s="298"/>
      <c r="J30" s="324" t="str">
        <f>IF(ISERROR(VLOOKUP(I30,UAI_Etab_Org!$B$3:$C$493,2,FALSE)),"",VLOOKUP(I30,UAI_Etab_Org!$B$3:$C$493,2,FALSE))</f>
        <v/>
      </c>
      <c r="K30" s="299"/>
      <c r="L30" s="292"/>
      <c r="M30" s="293"/>
      <c r="N30" s="265"/>
    </row>
    <row r="31" spans="1:14">
      <c r="A31" s="437" t="s">
        <v>97</v>
      </c>
      <c r="B31" s="294"/>
      <c r="C31" s="287"/>
      <c r="D31" s="287"/>
      <c r="E31" s="295"/>
      <c r="F31" s="297"/>
      <c r="G31" s="297"/>
      <c r="H31" s="297"/>
      <c r="I31" s="298"/>
      <c r="J31" s="324" t="str">
        <f>IF(ISERROR(VLOOKUP(I31,UAI_Etab_Org!$B$3:$C$493,2,FALSE)),"",VLOOKUP(I31,UAI_Etab_Org!$B$3:$C$493,2,FALSE))</f>
        <v/>
      </c>
      <c r="K31" s="299"/>
      <c r="L31" s="292"/>
      <c r="M31" s="293"/>
      <c r="N31" s="265"/>
    </row>
    <row r="32" spans="1:14">
      <c r="A32" s="437" t="s">
        <v>97</v>
      </c>
      <c r="B32" s="294"/>
      <c r="C32" s="287"/>
      <c r="D32" s="287"/>
      <c r="E32" s="295"/>
      <c r="F32" s="297"/>
      <c r="G32" s="297"/>
      <c r="H32" s="297"/>
      <c r="I32" s="298"/>
      <c r="J32" s="324" t="str">
        <f>IF(ISERROR(VLOOKUP(I32,UAI_Etab_Org!$B$3:$C$493,2,FALSE)),"",VLOOKUP(I32,UAI_Etab_Org!$B$3:$C$493,2,FALSE))</f>
        <v/>
      </c>
      <c r="K32" s="299"/>
      <c r="L32" s="292"/>
      <c r="M32" s="293"/>
      <c r="N32" s="265"/>
    </row>
    <row r="33" spans="1:14">
      <c r="A33" s="437" t="s">
        <v>97</v>
      </c>
      <c r="B33" s="294"/>
      <c r="C33" s="287"/>
      <c r="D33" s="287"/>
      <c r="E33" s="295"/>
      <c r="F33" s="297"/>
      <c r="G33" s="297"/>
      <c r="H33" s="297"/>
      <c r="I33" s="298"/>
      <c r="J33" s="324" t="str">
        <f>IF(ISERROR(VLOOKUP(I33,UAI_Etab_Org!$B$3:$C$493,2,FALSE)),"",VLOOKUP(I33,UAI_Etab_Org!$B$3:$C$493,2,FALSE))</f>
        <v/>
      </c>
      <c r="K33" s="299"/>
      <c r="L33" s="292"/>
      <c r="M33" s="293"/>
      <c r="N33" s="265"/>
    </row>
    <row r="34" spans="1:14">
      <c r="A34" s="437" t="s">
        <v>97</v>
      </c>
      <c r="B34" s="294"/>
      <c r="C34" s="287"/>
      <c r="D34" s="287"/>
      <c r="E34" s="295"/>
      <c r="F34" s="297"/>
      <c r="G34" s="297"/>
      <c r="H34" s="297"/>
      <c r="I34" s="298"/>
      <c r="J34" s="324" t="str">
        <f>IF(ISERROR(VLOOKUP(I34,UAI_Etab_Org!$B$3:$C$493,2,FALSE)),"",VLOOKUP(I34,UAI_Etab_Org!$B$3:$C$493,2,FALSE))</f>
        <v/>
      </c>
      <c r="K34" s="299"/>
      <c r="L34" s="292"/>
      <c r="M34" s="293"/>
      <c r="N34" s="265"/>
    </row>
    <row r="35" spans="1:14">
      <c r="A35" s="552" t="s">
        <v>96</v>
      </c>
      <c r="B35" s="552"/>
      <c r="C35" s="553"/>
      <c r="D35" s="553"/>
      <c r="E35" s="554"/>
      <c r="F35" s="555"/>
      <c r="G35" s="555"/>
      <c r="H35" s="555"/>
      <c r="I35" s="553"/>
      <c r="J35" s="556"/>
      <c r="K35" s="557"/>
      <c r="L35" s="558"/>
      <c r="M35" s="559"/>
      <c r="N35" s="265"/>
    </row>
    <row r="36" spans="1:14" s="304" customFormat="1">
      <c r="A36" s="300"/>
      <c r="B36" s="300"/>
      <c r="C36" s="301"/>
      <c r="D36" s="301"/>
      <c r="E36" s="302"/>
      <c r="F36" s="303"/>
      <c r="G36" s="303"/>
      <c r="H36" s="303"/>
      <c r="I36" s="99"/>
      <c r="J36" s="100"/>
      <c r="L36" s="284"/>
      <c r="M36" s="284"/>
    </row>
    <row r="37" spans="1:14" s="272" customFormat="1">
      <c r="A37" s="300"/>
      <c r="B37" s="300"/>
      <c r="C37" s="301"/>
      <c r="D37" s="301"/>
      <c r="E37" s="302"/>
      <c r="F37" s="303"/>
      <c r="G37" s="303"/>
      <c r="H37" s="303"/>
      <c r="I37" s="99"/>
      <c r="J37" s="100"/>
      <c r="K37" s="305" t="s">
        <v>477</v>
      </c>
      <c r="L37" s="306" t="s">
        <v>836</v>
      </c>
      <c r="M37" s="307"/>
      <c r="N37" s="308"/>
    </row>
    <row r="38" spans="1:14" s="272" customFormat="1">
      <c r="A38" s="265" t="s">
        <v>1110</v>
      </c>
      <c r="B38" s="309"/>
      <c r="C38" s="309"/>
      <c r="D38" s="309"/>
      <c r="E38" s="310"/>
      <c r="F38" s="310"/>
      <c r="G38" s="310"/>
      <c r="H38" s="310"/>
      <c r="K38" s="305" t="s">
        <v>478</v>
      </c>
      <c r="L38" s="306" t="s">
        <v>479</v>
      </c>
      <c r="M38" s="311"/>
      <c r="N38" s="312"/>
    </row>
    <row r="39" spans="1:14" s="309" customFormat="1">
      <c r="A39" s="4" t="s">
        <v>1183</v>
      </c>
      <c r="K39" s="305" t="s">
        <v>794</v>
      </c>
      <c r="L39" s="313" t="s">
        <v>837</v>
      </c>
      <c r="M39" s="314"/>
      <c r="N39" s="315"/>
    </row>
    <row r="40" spans="1:14" s="285" customFormat="1">
      <c r="A40" s="265" t="s">
        <v>1184</v>
      </c>
      <c r="I40" s="273"/>
      <c r="J40" s="273"/>
      <c r="K40" s="305" t="s">
        <v>793</v>
      </c>
      <c r="L40" s="306" t="s">
        <v>838</v>
      </c>
      <c r="M40" s="314"/>
      <c r="N40" s="315"/>
    </row>
    <row r="41" spans="1:14" s="285" customFormat="1">
      <c r="A41" s="265" t="s">
        <v>1149</v>
      </c>
      <c r="B41" s="309"/>
      <c r="I41" s="273"/>
      <c r="J41" s="273"/>
      <c r="K41" s="305" t="s">
        <v>480</v>
      </c>
      <c r="L41" s="306" t="s">
        <v>839</v>
      </c>
      <c r="M41" s="314"/>
      <c r="N41" s="315"/>
    </row>
    <row r="42" spans="1:14" s="285" customFormat="1">
      <c r="A42" s="265" t="s">
        <v>1175</v>
      </c>
      <c r="B42" s="309"/>
      <c r="I42" s="273"/>
      <c r="J42" s="273"/>
      <c r="K42" s="305" t="s">
        <v>1164</v>
      </c>
      <c r="L42" s="313" t="s">
        <v>1165</v>
      </c>
      <c r="M42" s="314"/>
      <c r="N42" s="315"/>
    </row>
    <row r="43" spans="1:14" s="285" customFormat="1">
      <c r="A43" s="265" t="s">
        <v>1185</v>
      </c>
      <c r="B43" s="309"/>
      <c r="I43" s="273"/>
      <c r="J43" s="273"/>
      <c r="K43" s="305" t="s">
        <v>1166</v>
      </c>
      <c r="L43" s="313" t="s">
        <v>840</v>
      </c>
      <c r="M43" s="314"/>
      <c r="N43" s="315"/>
    </row>
    <row r="44" spans="1:14" s="285" customFormat="1">
      <c r="A44" s="309" t="s">
        <v>441</v>
      </c>
      <c r="B44" s="272"/>
      <c r="C44" s="272"/>
      <c r="D44" s="272"/>
      <c r="E44" s="272"/>
      <c r="F44" s="272"/>
      <c r="G44" s="272"/>
      <c r="H44" s="272"/>
      <c r="I44" s="273"/>
      <c r="J44" s="273"/>
      <c r="K44" s="305" t="s">
        <v>1167</v>
      </c>
      <c r="L44" s="306" t="s">
        <v>1168</v>
      </c>
      <c r="M44" s="314"/>
      <c r="N44" s="315"/>
    </row>
    <row r="45" spans="1:14" s="285" customFormat="1">
      <c r="A45" s="309" t="s">
        <v>440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05" t="s">
        <v>1169</v>
      </c>
      <c r="L45" s="306" t="s">
        <v>1170</v>
      </c>
      <c r="M45" s="311"/>
      <c r="N45" s="312"/>
    </row>
    <row r="46" spans="1:14" s="309" customFormat="1">
      <c r="A46" s="265" t="s">
        <v>1186</v>
      </c>
      <c r="K46" s="305" t="s">
        <v>1171</v>
      </c>
      <c r="L46" s="306" t="s">
        <v>1172</v>
      </c>
      <c r="M46" s="311"/>
      <c r="N46" s="312"/>
    </row>
    <row r="47" spans="1:14" s="309" customFormat="1">
      <c r="A47" s="309" t="s">
        <v>439</v>
      </c>
      <c r="K47" s="305" t="s">
        <v>791</v>
      </c>
      <c r="L47" s="306" t="s">
        <v>1173</v>
      </c>
      <c r="M47" s="311"/>
      <c r="N47" s="312"/>
    </row>
    <row r="48" spans="1:14" s="309" customFormat="1">
      <c r="A48" s="304" t="s">
        <v>1187</v>
      </c>
      <c r="I48" s="273"/>
      <c r="J48" s="273"/>
      <c r="K48" s="305" t="s">
        <v>792</v>
      </c>
      <c r="L48" s="306" t="s">
        <v>1174</v>
      </c>
      <c r="M48" s="311"/>
      <c r="N48" s="312"/>
    </row>
    <row r="49" spans="1:14" s="309" customFormat="1">
      <c r="A49" s="265" t="s">
        <v>1176</v>
      </c>
      <c r="I49" s="273"/>
      <c r="J49" s="273"/>
      <c r="K49" s="305"/>
      <c r="L49" s="306" t="s">
        <v>851</v>
      </c>
      <c r="M49" s="311"/>
      <c r="N49" s="312"/>
    </row>
    <row r="50" spans="1:14" s="309" customFormat="1">
      <c r="A50" s="304" t="s">
        <v>1188</v>
      </c>
      <c r="I50" s="273"/>
      <c r="J50" s="273"/>
      <c r="L50" s="318"/>
      <c r="M50" s="311"/>
      <c r="N50" s="312"/>
    </row>
    <row r="51" spans="1:14" s="309" customFormat="1">
      <c r="A51" s="265" t="s">
        <v>1189</v>
      </c>
      <c r="B51" s="316"/>
      <c r="C51" s="316"/>
      <c r="D51" s="316"/>
      <c r="E51" s="316"/>
      <c r="F51" s="316"/>
      <c r="G51" s="316"/>
      <c r="H51" s="316"/>
      <c r="I51" s="317"/>
      <c r="J51" s="317"/>
      <c r="L51" s="318"/>
      <c r="M51" s="311"/>
      <c r="N51" s="312"/>
    </row>
    <row r="52" spans="1:14" s="309" customFormat="1">
      <c r="A52" s="285"/>
      <c r="B52" s="316"/>
      <c r="C52" s="316"/>
      <c r="D52" s="316"/>
      <c r="E52" s="316"/>
      <c r="F52" s="316"/>
      <c r="G52" s="316"/>
      <c r="H52" s="316"/>
      <c r="I52" s="317"/>
      <c r="J52" s="317"/>
      <c r="L52" s="311"/>
      <c r="M52" s="311"/>
      <c r="N52" s="312"/>
    </row>
    <row r="53" spans="1:14" s="309" customFormat="1">
      <c r="A53" s="285"/>
      <c r="B53" s="316"/>
      <c r="C53" s="316"/>
      <c r="D53" s="316"/>
      <c r="E53" s="316"/>
      <c r="F53" s="316"/>
      <c r="G53" s="316"/>
      <c r="H53" s="316"/>
      <c r="I53" s="319"/>
      <c r="J53" s="319"/>
      <c r="L53" s="311"/>
      <c r="M53" s="311"/>
      <c r="N53" s="312"/>
    </row>
    <row r="54" spans="1:14" s="309" customFormat="1">
      <c r="A54" s="285"/>
      <c r="B54" s="285"/>
      <c r="C54" s="285"/>
      <c r="D54" s="285"/>
      <c r="E54" s="285"/>
      <c r="F54" s="285"/>
      <c r="G54" s="285"/>
      <c r="H54" s="285"/>
      <c r="I54" s="320"/>
      <c r="J54" s="320"/>
      <c r="L54" s="321"/>
      <c r="M54" s="322"/>
      <c r="N54" s="323"/>
    </row>
    <row r="55" spans="1:14" s="316" customFormat="1">
      <c r="A55" s="285"/>
      <c r="B55" s="285"/>
      <c r="C55" s="285"/>
      <c r="D55" s="285"/>
      <c r="E55" s="285"/>
      <c r="F55" s="285"/>
      <c r="G55" s="285"/>
      <c r="H55" s="285"/>
      <c r="I55" s="320"/>
      <c r="J55" s="320"/>
      <c r="K55" s="314"/>
      <c r="L55" s="315"/>
      <c r="M55" s="285"/>
      <c r="N55" s="285"/>
    </row>
    <row r="56" spans="1:14" s="285" customFormat="1">
      <c r="I56" s="320"/>
      <c r="J56" s="314"/>
      <c r="K56" s="314"/>
      <c r="L56" s="315"/>
    </row>
    <row r="57" spans="1:14" s="285" customFormat="1">
      <c r="I57" s="320"/>
      <c r="J57" s="314"/>
      <c r="K57" s="314"/>
      <c r="L57" s="315"/>
    </row>
    <row r="58" spans="1:14" s="285" customFormat="1">
      <c r="I58" s="320"/>
      <c r="J58" s="314"/>
      <c r="K58" s="314"/>
      <c r="L58" s="315"/>
    </row>
    <row r="59" spans="1:14" s="285" customFormat="1">
      <c r="I59" s="320"/>
      <c r="J59" s="314"/>
      <c r="K59" s="314"/>
      <c r="L59" s="315"/>
    </row>
    <row r="60" spans="1:14" s="285" customFormat="1">
      <c r="A60" s="265"/>
      <c r="I60" s="320"/>
      <c r="J60" s="314"/>
      <c r="K60" s="314"/>
      <c r="L60" s="315"/>
    </row>
    <row r="61" spans="1:14" s="285" customFormat="1">
      <c r="A61" s="265"/>
      <c r="I61" s="320"/>
      <c r="J61" s="314"/>
      <c r="K61" s="314"/>
      <c r="L61" s="315"/>
    </row>
    <row r="62" spans="1:14" s="285" customFormat="1">
      <c r="A62" s="265"/>
      <c r="B62" s="265"/>
      <c r="C62" s="265"/>
      <c r="D62" s="265"/>
      <c r="E62" s="265"/>
      <c r="F62" s="265"/>
      <c r="G62" s="265"/>
      <c r="H62" s="265"/>
      <c r="I62" s="320"/>
      <c r="J62" s="314"/>
      <c r="K62" s="320"/>
      <c r="L62" s="314"/>
      <c r="M62" s="314"/>
      <c r="N62" s="315"/>
    </row>
    <row r="63" spans="1:14" s="285" customFormat="1">
      <c r="A63" s="265"/>
      <c r="B63" s="265"/>
      <c r="C63" s="265"/>
      <c r="D63" s="265"/>
      <c r="E63" s="265"/>
      <c r="F63" s="265"/>
      <c r="G63" s="265"/>
      <c r="H63" s="265"/>
      <c r="I63" s="265"/>
      <c r="J63" s="325"/>
      <c r="K63" s="320"/>
      <c r="L63" s="266"/>
      <c r="M63" s="266"/>
      <c r="N63" s="267"/>
    </row>
  </sheetData>
  <sheetProtection formatCells="0" formatColumns="0" formatRows="0" insertColumns="0" insertRows="0" insertHyperlinks="0" deleteColumns="0" deleteRows="0" selectLockedCells="1" sort="0" autoFilter="0" pivotTables="0"/>
  <autoFilter ref="A13:M35"/>
  <phoneticPr fontId="0" type="noConversion"/>
  <dataValidations count="7">
    <dataValidation type="list" allowBlank="1" showInputMessage="1" showErrorMessage="1" sqref="E35">
      <formula1>gradesEC</formula1>
    </dataValidation>
    <dataValidation type="list" showInputMessage="1" showErrorMessage="1" sqref="D35">
      <formula1>H_F</formula1>
    </dataValidation>
    <dataValidation type="list" allowBlank="1" showInputMessage="1" showErrorMessage="1" errorTitle="Information non valide" error="Merci d'effacer votre saisie et de sélectionner une modalité dans la liste." sqref="A14:A34">
      <formula1>type_pers</formula1>
    </dataValidation>
    <dataValidation type="list" allowBlank="1" showInputMessage="1" showErrorMessage="1" errorTitle="Information non valide" error="Merci d'effacer votre saisie et de sélectionner une modalité dans la liste." sqref="D14:D34">
      <formula1>hf</formula1>
    </dataValidation>
    <dataValidation type="list" allowBlank="1" showInputMessage="1" showErrorMessage="1" errorTitle="Information non valide" error="Merci d'effacer votre saisie et de sélectionner une modalité dans la liste." sqref="G14:G34">
      <formula1>dis_bap</formula1>
    </dataValidation>
    <dataValidation type="list" allowBlank="1" showInputMessage="1" showErrorMessage="1" sqref="I14:I34">
      <formula1>etorg</formula1>
    </dataValidation>
    <dataValidation type="list" allowBlank="1" showInputMessage="1" showErrorMessage="1" errorTitle="Information non valide" error="Merci d'effacer votre saisie et de sélectionner une modalité dans la liste." sqref="F14:F34">
      <formula1>cga</formula1>
    </dataValidation>
  </dataValidations>
  <printOptions horizontalCentered="1" verticalCentered="1"/>
  <pageMargins left="0.28000000000000003" right="0.28000000000000003" top="0.39000000000000007" bottom="0.39000000000000007" header="0.2" footer="0.2"/>
  <pageSetup paperSize="9" scale="58" orientation="landscape"/>
  <headerFooter>
    <oddHeader>&amp;R&amp;"Trebuchet MS,Normal"&amp;8Données du contrat en cours</oddHeader>
    <oddFooter>&amp;L&amp;"Trebuchet MS Italic,Italique"&amp;8&amp;K000000Vague B : campagne d’évaluation 2015 – 2016
Janvier 2015&amp;C&amp;"Trebuchet MS,Normal"&amp;8&amp;K000000Page &amp;P/&amp;N&amp;R&amp;"Trebuchet MS,Normal"&amp;8&amp;K000000&amp;A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 enableFormatConditionsCalculation="0">
    <pageSetUpPr fitToPage="1"/>
  </sheetPr>
  <dimension ref="A1:P43"/>
  <sheetViews>
    <sheetView topLeftCell="A2" zoomScale="150" zoomScaleNormal="150" zoomScalePageLayoutView="150" workbookViewId="0">
      <selection activeCell="J13" sqref="J13"/>
    </sheetView>
  </sheetViews>
  <sheetFormatPr baseColWidth="10" defaultColWidth="11.42578125" defaultRowHeight="12.75"/>
  <cols>
    <col min="1" max="1" width="18.7109375" style="402" customWidth="1"/>
    <col min="2" max="2" width="16.28515625" style="402" customWidth="1"/>
    <col min="3" max="3" width="8.28515625" style="402" customWidth="1"/>
    <col min="4" max="4" width="11" style="402" customWidth="1"/>
    <col min="5" max="5" width="21" style="402" customWidth="1"/>
    <col min="6" max="6" width="14.85546875" style="402" customWidth="1"/>
    <col min="7" max="8" width="12.42578125" style="402" customWidth="1"/>
    <col min="9" max="9" width="15.42578125" style="402" customWidth="1"/>
    <col min="10" max="11" width="14.85546875" style="402" customWidth="1"/>
    <col min="12" max="12" width="15.42578125" style="402" customWidth="1"/>
    <col min="13" max="13" width="15.85546875" style="402" customWidth="1"/>
    <col min="14" max="14" width="12.85546875" style="402" customWidth="1"/>
    <col min="15" max="16384" width="11.42578125" style="402"/>
  </cols>
  <sheetData>
    <row r="1" spans="1:16" ht="117.75" customHeight="1"/>
    <row r="2" spans="1:16" s="561" customFormat="1" ht="18">
      <c r="A2" s="560" t="s">
        <v>1947</v>
      </c>
      <c r="M2" s="562"/>
      <c r="N2" s="563"/>
      <c r="O2" s="563"/>
      <c r="P2" s="563"/>
    </row>
    <row r="3" spans="1:16" s="564" customFormat="1"/>
    <row r="4" spans="1:16" s="564" customFormat="1" ht="15">
      <c r="A4" s="565" t="s">
        <v>1150</v>
      </c>
    </row>
    <row r="5" spans="1:16" s="405" customFormat="1">
      <c r="A5" s="403"/>
    </row>
    <row r="6" spans="1:16" s="407" customFormat="1">
      <c r="A6" s="406" t="s">
        <v>619</v>
      </c>
      <c r="E6" s="408"/>
    </row>
    <row r="7" spans="1:16">
      <c r="E7" s="409"/>
    </row>
    <row r="8" spans="1:16" s="410" customFormat="1" ht="63.75">
      <c r="A8" s="432" t="s">
        <v>8</v>
      </c>
      <c r="B8" s="432" t="s">
        <v>9</v>
      </c>
      <c r="C8" s="432" t="s">
        <v>75</v>
      </c>
      <c r="D8" s="432" t="s">
        <v>219</v>
      </c>
      <c r="E8" s="432" t="s">
        <v>620</v>
      </c>
      <c r="F8" s="432" t="s">
        <v>621</v>
      </c>
      <c r="G8" s="432" t="s">
        <v>622</v>
      </c>
      <c r="H8" s="432" t="s">
        <v>623</v>
      </c>
      <c r="I8" s="432" t="s">
        <v>624</v>
      </c>
      <c r="J8" s="432" t="s">
        <v>1114</v>
      </c>
      <c r="K8" s="432" t="s">
        <v>132</v>
      </c>
      <c r="L8" s="432" t="s">
        <v>133</v>
      </c>
      <c r="M8" s="432" t="s">
        <v>134</v>
      </c>
      <c r="N8" s="432" t="s">
        <v>625</v>
      </c>
    </row>
    <row r="9" spans="1:16">
      <c r="A9" s="411"/>
      <c r="B9" s="411"/>
      <c r="C9" s="411"/>
      <c r="D9" s="412"/>
      <c r="E9" s="411"/>
      <c r="F9" s="411"/>
      <c r="G9" s="413"/>
      <c r="H9" s="413"/>
      <c r="I9" s="411"/>
      <c r="J9" s="411"/>
      <c r="K9" s="411"/>
      <c r="L9" s="411"/>
      <c r="M9" s="411"/>
      <c r="N9" s="411"/>
    </row>
    <row r="10" spans="1:16">
      <c r="A10" s="411"/>
      <c r="B10" s="411"/>
      <c r="C10" s="411"/>
      <c r="D10" s="412"/>
      <c r="E10" s="411"/>
      <c r="F10" s="411"/>
      <c r="G10" s="413"/>
      <c r="H10" s="413"/>
      <c r="I10" s="411"/>
      <c r="J10" s="411"/>
      <c r="K10" s="411"/>
      <c r="L10" s="411"/>
      <c r="M10" s="411"/>
      <c r="N10" s="411"/>
    </row>
    <row r="11" spans="1:16">
      <c r="A11" s="411"/>
      <c r="B11" s="411"/>
      <c r="C11" s="411"/>
      <c r="D11" s="412"/>
      <c r="E11" s="411"/>
      <c r="F11" s="411"/>
      <c r="G11" s="413"/>
      <c r="H11" s="413"/>
      <c r="I11" s="411"/>
      <c r="J11" s="411"/>
      <c r="K11" s="411"/>
      <c r="L11" s="411"/>
      <c r="M11" s="411"/>
      <c r="N11" s="411"/>
    </row>
    <row r="12" spans="1:16">
      <c r="A12" s="411"/>
      <c r="B12" s="411"/>
      <c r="C12" s="411"/>
      <c r="D12" s="412"/>
      <c r="E12" s="411"/>
      <c r="F12" s="411"/>
      <c r="G12" s="413"/>
      <c r="H12" s="413"/>
      <c r="I12" s="411"/>
      <c r="J12" s="411"/>
      <c r="K12" s="411"/>
      <c r="L12" s="411"/>
      <c r="M12" s="411"/>
      <c r="N12" s="411"/>
    </row>
    <row r="13" spans="1:16">
      <c r="A13" s="411"/>
      <c r="B13" s="411"/>
      <c r="C13" s="411"/>
      <c r="D13" s="412"/>
      <c r="E13" s="411"/>
      <c r="F13" s="411"/>
      <c r="G13" s="413"/>
      <c r="H13" s="413"/>
      <c r="I13" s="411"/>
      <c r="J13" s="411"/>
      <c r="K13" s="411"/>
      <c r="L13" s="411"/>
      <c r="M13" s="411"/>
      <c r="N13" s="411"/>
    </row>
    <row r="14" spans="1:16">
      <c r="A14" s="411"/>
      <c r="B14" s="411"/>
      <c r="C14" s="411"/>
      <c r="D14" s="412"/>
      <c r="E14" s="411"/>
      <c r="F14" s="411"/>
      <c r="G14" s="413"/>
      <c r="H14" s="413"/>
      <c r="I14" s="411"/>
      <c r="J14" s="411"/>
      <c r="K14" s="411"/>
      <c r="L14" s="411"/>
      <c r="M14" s="411"/>
      <c r="N14" s="411"/>
    </row>
    <row r="15" spans="1:16">
      <c r="A15" s="411"/>
      <c r="B15" s="411"/>
      <c r="C15" s="411"/>
      <c r="D15" s="412"/>
      <c r="E15" s="411"/>
      <c r="F15" s="411"/>
      <c r="G15" s="413"/>
      <c r="H15" s="413"/>
      <c r="I15" s="411"/>
      <c r="J15" s="411"/>
      <c r="K15" s="411"/>
      <c r="L15" s="411"/>
      <c r="M15" s="411"/>
      <c r="N15" s="411"/>
    </row>
    <row r="16" spans="1:16">
      <c r="A16" s="411"/>
      <c r="B16" s="411"/>
      <c r="C16" s="411"/>
      <c r="D16" s="412"/>
      <c r="E16" s="411"/>
      <c r="F16" s="411"/>
      <c r="G16" s="413"/>
      <c r="H16" s="413"/>
      <c r="I16" s="411"/>
      <c r="J16" s="411"/>
      <c r="K16" s="411"/>
      <c r="L16" s="411"/>
      <c r="M16" s="411"/>
      <c r="N16" s="411"/>
    </row>
    <row r="17" spans="1:14">
      <c r="A17" s="411"/>
      <c r="B17" s="411"/>
      <c r="C17" s="411"/>
      <c r="D17" s="412"/>
      <c r="E17" s="411"/>
      <c r="F17" s="411"/>
      <c r="G17" s="413"/>
      <c r="H17" s="413"/>
      <c r="I17" s="411"/>
      <c r="J17" s="411"/>
      <c r="K17" s="411"/>
      <c r="L17" s="411"/>
      <c r="M17" s="411"/>
      <c r="N17" s="411"/>
    </row>
    <row r="18" spans="1:14" ht="12.75" customHeight="1">
      <c r="A18" s="411"/>
      <c r="B18" s="411"/>
      <c r="C18" s="411"/>
      <c r="D18" s="412"/>
      <c r="E18" s="411"/>
      <c r="F18" s="411"/>
      <c r="G18" s="413"/>
      <c r="H18" s="413"/>
      <c r="I18" s="411"/>
      <c r="J18" s="411"/>
      <c r="K18" s="411"/>
      <c r="L18" s="411"/>
      <c r="M18" s="411"/>
      <c r="N18" s="411"/>
    </row>
    <row r="19" spans="1:14" ht="12.75" customHeight="1">
      <c r="A19" s="411"/>
      <c r="B19" s="411"/>
      <c r="C19" s="411"/>
      <c r="D19" s="412"/>
      <c r="E19" s="411"/>
      <c r="F19" s="411"/>
      <c r="G19" s="413"/>
      <c r="H19" s="413"/>
      <c r="I19" s="411"/>
      <c r="J19" s="411"/>
      <c r="K19" s="411"/>
      <c r="L19" s="411"/>
      <c r="M19" s="411"/>
      <c r="N19" s="411"/>
    </row>
    <row r="20" spans="1:14" ht="12.75" customHeight="1">
      <c r="A20" s="411"/>
      <c r="B20" s="411"/>
      <c r="C20" s="411"/>
      <c r="D20" s="412"/>
      <c r="E20" s="411"/>
      <c r="F20" s="411"/>
      <c r="G20" s="413"/>
      <c r="H20" s="413"/>
      <c r="I20" s="411"/>
      <c r="J20" s="411"/>
      <c r="K20" s="411"/>
      <c r="L20" s="411"/>
      <c r="M20" s="411"/>
      <c r="N20" s="411"/>
    </row>
    <row r="21" spans="1:14" ht="12.75" customHeight="1">
      <c r="A21" s="411"/>
      <c r="B21" s="411"/>
      <c r="C21" s="411"/>
      <c r="D21" s="412"/>
      <c r="E21" s="411"/>
      <c r="F21" s="411"/>
      <c r="G21" s="413"/>
      <c r="H21" s="413"/>
      <c r="I21" s="411"/>
      <c r="J21" s="411"/>
      <c r="K21" s="411"/>
      <c r="L21" s="411"/>
      <c r="M21" s="411"/>
      <c r="N21" s="411"/>
    </row>
    <row r="22" spans="1:14" ht="12.75" customHeight="1">
      <c r="A22" s="411"/>
      <c r="B22" s="411"/>
      <c r="C22" s="411"/>
      <c r="D22" s="412"/>
      <c r="E22" s="411"/>
      <c r="F22" s="411"/>
      <c r="G22" s="413"/>
      <c r="H22" s="413"/>
      <c r="I22" s="411"/>
      <c r="J22" s="411"/>
      <c r="K22" s="411"/>
      <c r="L22" s="411"/>
      <c r="M22" s="411"/>
      <c r="N22" s="411"/>
    </row>
    <row r="23" spans="1:14" ht="12.75" customHeight="1">
      <c r="A23" s="411"/>
      <c r="B23" s="411"/>
      <c r="C23" s="411"/>
      <c r="D23" s="412"/>
      <c r="E23" s="411"/>
      <c r="F23" s="411"/>
      <c r="G23" s="413"/>
      <c r="H23" s="413"/>
      <c r="I23" s="411"/>
      <c r="J23" s="411"/>
      <c r="K23" s="411"/>
      <c r="L23" s="411"/>
      <c r="M23" s="411"/>
      <c r="N23" s="411"/>
    </row>
    <row r="24" spans="1:14">
      <c r="A24" s="411"/>
      <c r="B24" s="411"/>
      <c r="C24" s="411"/>
      <c r="D24" s="412"/>
      <c r="E24" s="411"/>
      <c r="F24" s="411"/>
      <c r="G24" s="413"/>
      <c r="H24" s="413"/>
      <c r="I24" s="411"/>
      <c r="J24" s="411"/>
      <c r="K24" s="411"/>
      <c r="L24" s="411"/>
      <c r="M24" s="411"/>
      <c r="N24" s="411"/>
    </row>
    <row r="25" spans="1:14">
      <c r="A25" s="411"/>
      <c r="B25" s="411"/>
      <c r="C25" s="411"/>
      <c r="D25" s="412"/>
      <c r="E25" s="411"/>
      <c r="F25" s="411"/>
      <c r="G25" s="413"/>
      <c r="H25" s="413"/>
      <c r="I25" s="411"/>
      <c r="J25" s="411"/>
      <c r="K25" s="411"/>
      <c r="L25" s="411"/>
      <c r="M25" s="411"/>
      <c r="N25" s="411"/>
    </row>
    <row r="26" spans="1:14">
      <c r="A26" s="411"/>
      <c r="B26" s="411"/>
      <c r="C26" s="411"/>
      <c r="D26" s="412"/>
      <c r="E26" s="411"/>
      <c r="F26" s="411"/>
      <c r="G26" s="413"/>
      <c r="H26" s="413"/>
      <c r="I26" s="411"/>
      <c r="J26" s="411"/>
      <c r="K26" s="411"/>
      <c r="L26" s="411"/>
      <c r="M26" s="411"/>
      <c r="N26" s="411"/>
    </row>
    <row r="27" spans="1:14">
      <c r="A27" s="411"/>
      <c r="B27" s="411"/>
      <c r="C27" s="411"/>
      <c r="D27" s="412"/>
      <c r="E27" s="411"/>
      <c r="F27" s="411"/>
      <c r="G27" s="413"/>
      <c r="H27" s="413"/>
      <c r="I27" s="411"/>
      <c r="J27" s="411"/>
      <c r="K27" s="411"/>
      <c r="L27" s="411"/>
      <c r="M27" s="411"/>
      <c r="N27" s="411"/>
    </row>
    <row r="28" spans="1:14">
      <c r="A28" s="411"/>
      <c r="B28" s="411"/>
      <c r="C28" s="411"/>
      <c r="D28" s="412"/>
      <c r="E28" s="411"/>
      <c r="F28" s="411"/>
      <c r="G28" s="413"/>
      <c r="H28" s="413"/>
      <c r="I28" s="411"/>
      <c r="J28" s="411"/>
      <c r="K28" s="411"/>
      <c r="L28" s="411"/>
      <c r="M28" s="411"/>
      <c r="N28" s="411"/>
    </row>
    <row r="29" spans="1:14" s="403" customFormat="1">
      <c r="A29" s="552" t="s">
        <v>96</v>
      </c>
      <c r="B29" s="566"/>
      <c r="C29" s="566"/>
      <c r="D29" s="566"/>
      <c r="E29" s="566"/>
      <c r="F29" s="566"/>
      <c r="G29" s="566"/>
      <c r="H29" s="566"/>
      <c r="I29" s="566"/>
      <c r="J29" s="566"/>
      <c r="K29" s="566"/>
      <c r="L29" s="566"/>
      <c r="M29" s="566"/>
      <c r="N29" s="566"/>
    </row>
    <row r="30" spans="1:14" s="405" customFormat="1">
      <c r="A30" s="620" t="s">
        <v>1943</v>
      </c>
      <c r="B30" s="621"/>
      <c r="C30" s="621"/>
      <c r="D30" s="621"/>
      <c r="E30" s="414">
        <f>COUNTA(A9:A28)-COUNTA(H9:H28)</f>
        <v>0</v>
      </c>
      <c r="G30" s="415"/>
      <c r="H30" s="415"/>
      <c r="I30" s="416"/>
      <c r="J30" s="416"/>
      <c r="K30" s="416"/>
      <c r="L30" s="416"/>
    </row>
    <row r="31" spans="1:14" s="405" customFormat="1">
      <c r="A31" s="620" t="s">
        <v>1944</v>
      </c>
      <c r="B31" s="621"/>
      <c r="C31" s="621"/>
      <c r="D31" s="621"/>
      <c r="E31" s="414">
        <f>COUNTA(H9:H28)</f>
        <v>0</v>
      </c>
      <c r="G31" s="416"/>
      <c r="H31" s="416"/>
      <c r="I31" s="417"/>
      <c r="J31" s="417"/>
      <c r="K31" s="417"/>
      <c r="L31" s="417"/>
    </row>
    <row r="32" spans="1:14">
      <c r="A32" s="622" t="s">
        <v>626</v>
      </c>
      <c r="B32" s="623"/>
      <c r="C32" s="623"/>
      <c r="D32" s="623"/>
      <c r="E32" s="418"/>
      <c r="G32" s="419"/>
      <c r="H32" s="419"/>
      <c r="I32" s="420"/>
    </row>
    <row r="33" spans="1:13">
      <c r="A33" s="421"/>
      <c r="B33" s="420"/>
      <c r="C33" s="420"/>
      <c r="D33" s="421"/>
      <c r="E33" s="420"/>
    </row>
    <row r="34" spans="1:13" s="422" customFormat="1">
      <c r="A34" s="475" t="s">
        <v>1061</v>
      </c>
      <c r="B34" s="423"/>
      <c r="C34" s="423"/>
      <c r="E34" s="423"/>
    </row>
    <row r="35" spans="1:13" s="422" customFormat="1">
      <c r="A35" s="265" t="s">
        <v>1062</v>
      </c>
      <c r="B35" s="423"/>
      <c r="C35" s="423"/>
      <c r="E35" s="423"/>
    </row>
    <row r="36" spans="1:13" s="426" customFormat="1">
      <c r="A36" s="422" t="s">
        <v>627</v>
      </c>
      <c r="B36" s="424"/>
      <c r="C36" s="424"/>
      <c r="D36" s="425"/>
      <c r="E36" s="424"/>
    </row>
    <row r="37" spans="1:13" s="426" customFormat="1">
      <c r="A37" s="426" t="s">
        <v>628</v>
      </c>
      <c r="B37" s="427"/>
    </row>
    <row r="38" spans="1:13" s="426" customFormat="1">
      <c r="A38" s="426" t="s">
        <v>629</v>
      </c>
    </row>
    <row r="39" spans="1:13" s="426" customFormat="1">
      <c r="A39" s="492" t="s">
        <v>630</v>
      </c>
    </row>
    <row r="40" spans="1:13" s="426" customFormat="1">
      <c r="A40" s="429" t="s">
        <v>319</v>
      </c>
      <c r="B40" s="404"/>
      <c r="C40" s="404"/>
      <c r="D40" s="404"/>
      <c r="E40" s="404"/>
      <c r="F40" s="404"/>
      <c r="G40" s="404"/>
      <c r="J40" s="430"/>
      <c r="K40" s="430"/>
      <c r="L40" s="430"/>
    </row>
    <row r="41" spans="1:13" s="426" customFormat="1">
      <c r="A41" s="429" t="s">
        <v>320</v>
      </c>
      <c r="B41" s="404"/>
      <c r="C41" s="404"/>
      <c r="D41" s="404"/>
      <c r="E41" s="404"/>
      <c r="F41" s="404"/>
      <c r="G41" s="404"/>
      <c r="J41" s="430"/>
      <c r="K41" s="430"/>
      <c r="L41" s="430"/>
    </row>
    <row r="42" spans="1:13" s="428" customFormat="1">
      <c r="A42" s="429" t="s">
        <v>135</v>
      </c>
      <c r="H42" s="430"/>
      <c r="I42" s="430"/>
      <c r="J42" s="426"/>
      <c r="K42" s="426"/>
      <c r="L42" s="426"/>
      <c r="M42" s="17"/>
    </row>
    <row r="43" spans="1:13" s="426" customFormat="1">
      <c r="J43" s="431"/>
      <c r="K43" s="431"/>
      <c r="L43" s="431"/>
    </row>
  </sheetData>
  <mergeCells count="3">
    <mergeCell ref="A31:D31"/>
    <mergeCell ref="A32:D32"/>
    <mergeCell ref="A30:D30"/>
  </mergeCells>
  <phoneticPr fontId="0" type="noConversion"/>
  <dataValidations count="2">
    <dataValidation type="list" allowBlank="1" showInputMessage="1" showErrorMessage="1" sqref="E9:E28">
      <formula1>etorg</formula1>
    </dataValidation>
    <dataValidation type="list" allowBlank="1" showInputMessage="1" showErrorMessage="1" sqref="J9:J28">
      <formula1>sitpro</formula1>
    </dataValidation>
  </dataValidations>
  <printOptions horizontalCentered="1" verticalCentered="1"/>
  <pageMargins left="0.28000000000000003" right="0.28000000000000003" top="0.39000000000000007" bottom="0.39000000000000007" header="0.2" footer="0.2"/>
  <pageSetup paperSize="9" scale="63" orientation="landscape"/>
  <headerFooter>
    <oddHeader>&amp;R&amp;"Trebuchet MS,Normal"&amp;8Données du contrat en cours</oddHeader>
    <oddFooter>&amp;L&amp;"Trebuchet MS Italic,Italique"&amp;8&amp;K000000Vague B : campagne d’évaluation 2015 – 2016
Janvier 2015&amp;C&amp;"Trebuchet MS,Normal"&amp;8&amp;K000000Page &amp;P/&amp;N&amp;R&amp;"Trebuchet MS,Normal"&amp;8&amp;K000000&amp;A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 enableFormatConditionsCalculation="0">
    <pageSetUpPr fitToPage="1"/>
  </sheetPr>
  <dimension ref="A1:P52"/>
  <sheetViews>
    <sheetView workbookViewId="0">
      <selection activeCell="H11" sqref="H11"/>
    </sheetView>
  </sheetViews>
  <sheetFormatPr baseColWidth="10" defaultColWidth="11.42578125" defaultRowHeight="12.75"/>
  <cols>
    <col min="1" max="1" width="59.28515625" style="12" customWidth="1"/>
    <col min="2" max="3" width="16.28515625" style="12" customWidth="1"/>
    <col min="4" max="4" width="14" style="12" bestFit="1" customWidth="1"/>
    <col min="5" max="6" width="16.28515625" style="12" customWidth="1"/>
    <col min="7" max="7" width="14" style="12" bestFit="1" customWidth="1"/>
    <col min="8" max="9" width="11.42578125" style="12"/>
    <col min="10" max="10" width="13.42578125" style="12" customWidth="1"/>
    <col min="11" max="16384" width="11.42578125" style="12"/>
  </cols>
  <sheetData>
    <row r="1" spans="1:16" ht="123.75" customHeight="1"/>
    <row r="2" spans="1:16" s="158" customFormat="1" ht="18">
      <c r="A2" s="534" t="s">
        <v>1948</v>
      </c>
      <c r="M2" s="130"/>
      <c r="N2" s="152"/>
      <c r="O2" s="152"/>
      <c r="P2" s="152"/>
    </row>
    <row r="3" spans="1:16" s="10" customFormat="1" ht="13.5" thickBot="1"/>
    <row r="4" spans="1:16" s="10" customFormat="1" ht="12.75" customHeight="1" thickBot="1">
      <c r="B4" s="624">
        <v>2013</v>
      </c>
      <c r="C4" s="625"/>
      <c r="D4" s="626"/>
      <c r="E4" s="624">
        <v>2014</v>
      </c>
      <c r="F4" s="625"/>
      <c r="G4" s="626"/>
    </row>
    <row r="5" spans="1:16" s="34" customFormat="1" ht="42" customHeight="1" thickBot="1">
      <c r="A5" s="456" t="s">
        <v>1063</v>
      </c>
      <c r="B5" s="457" t="s">
        <v>235</v>
      </c>
      <c r="C5" s="458" t="s">
        <v>174</v>
      </c>
      <c r="D5" s="459" t="s">
        <v>236</v>
      </c>
      <c r="E5" s="457" t="s">
        <v>235</v>
      </c>
      <c r="F5" s="458" t="s">
        <v>174</v>
      </c>
      <c r="G5" s="459" t="s">
        <v>236</v>
      </c>
    </row>
    <row r="6" spans="1:16" s="38" customFormat="1" ht="30" customHeight="1" thickTop="1">
      <c r="A6" s="84"/>
      <c r="B6" s="85">
        <v>0</v>
      </c>
      <c r="C6" s="86">
        <v>0</v>
      </c>
      <c r="D6" s="87">
        <v>0</v>
      </c>
      <c r="E6" s="85">
        <v>0</v>
      </c>
      <c r="F6" s="86">
        <v>0</v>
      </c>
      <c r="G6" s="87">
        <v>0</v>
      </c>
    </row>
    <row r="7" spans="1:16" s="38" customFormat="1" ht="30" customHeight="1">
      <c r="A7" s="35"/>
      <c r="B7" s="36">
        <v>0</v>
      </c>
      <c r="C7" s="83">
        <v>0</v>
      </c>
      <c r="D7" s="37">
        <v>0</v>
      </c>
      <c r="E7" s="36">
        <v>0</v>
      </c>
      <c r="F7" s="83">
        <v>0</v>
      </c>
      <c r="G7" s="37">
        <v>0</v>
      </c>
    </row>
    <row r="8" spans="1:16" s="38" customFormat="1" ht="28.5" customHeight="1">
      <c r="A8" s="35"/>
      <c r="B8" s="36">
        <v>0</v>
      </c>
      <c r="C8" s="83">
        <v>0</v>
      </c>
      <c r="D8" s="37">
        <v>0</v>
      </c>
      <c r="E8" s="36">
        <v>0</v>
      </c>
      <c r="F8" s="83">
        <v>0</v>
      </c>
      <c r="G8" s="37">
        <v>0</v>
      </c>
    </row>
    <row r="9" spans="1:16" s="34" customFormat="1" ht="25.5" customHeight="1">
      <c r="A9" s="35"/>
      <c r="B9" s="36">
        <v>0</v>
      </c>
      <c r="C9" s="83">
        <v>0</v>
      </c>
      <c r="D9" s="37">
        <v>0</v>
      </c>
      <c r="E9" s="36">
        <v>0</v>
      </c>
      <c r="F9" s="83">
        <v>0</v>
      </c>
      <c r="G9" s="37">
        <v>0</v>
      </c>
    </row>
    <row r="10" spans="1:16" s="34" customFormat="1" ht="24" customHeight="1">
      <c r="A10" s="35"/>
      <c r="B10" s="36">
        <v>0</v>
      </c>
      <c r="C10" s="83">
        <v>0</v>
      </c>
      <c r="D10" s="37">
        <v>0</v>
      </c>
      <c r="E10" s="36">
        <v>0</v>
      </c>
      <c r="F10" s="83">
        <v>0</v>
      </c>
      <c r="G10" s="37">
        <v>0</v>
      </c>
    </row>
    <row r="11" spans="1:16" s="34" customFormat="1" ht="24" customHeight="1">
      <c r="A11" s="35"/>
      <c r="B11" s="36">
        <v>0</v>
      </c>
      <c r="C11" s="102">
        <v>0</v>
      </c>
      <c r="D11" s="37">
        <v>0</v>
      </c>
      <c r="E11" s="36">
        <v>0</v>
      </c>
      <c r="F11" s="102">
        <v>0</v>
      </c>
      <c r="G11" s="37">
        <v>0</v>
      </c>
    </row>
    <row r="12" spans="1:16" s="34" customFormat="1" ht="24" customHeight="1">
      <c r="A12" s="35"/>
      <c r="B12" s="36">
        <v>0</v>
      </c>
      <c r="C12" s="102">
        <v>0</v>
      </c>
      <c r="D12" s="37">
        <v>0</v>
      </c>
      <c r="E12" s="36">
        <v>0</v>
      </c>
      <c r="F12" s="102">
        <v>0</v>
      </c>
      <c r="G12" s="37">
        <v>0</v>
      </c>
    </row>
    <row r="13" spans="1:16" s="34" customFormat="1" ht="27" customHeight="1" thickBot="1">
      <c r="A13" s="476" t="s">
        <v>1064</v>
      </c>
      <c r="B13" s="103">
        <v>0</v>
      </c>
      <c r="C13" s="104">
        <v>0</v>
      </c>
      <c r="D13" s="105">
        <v>0</v>
      </c>
      <c r="E13" s="103">
        <v>0</v>
      </c>
      <c r="F13" s="104">
        <v>0</v>
      </c>
      <c r="G13" s="105">
        <v>0</v>
      </c>
    </row>
    <row r="14" spans="1:16" s="39" customFormat="1" ht="27.75" customHeight="1" thickTop="1" thickBot="1">
      <c r="A14" s="109" t="s">
        <v>141</v>
      </c>
      <c r="B14" s="118">
        <f t="shared" ref="B14:G14" si="0">SUM(B6:B13)</f>
        <v>0</v>
      </c>
      <c r="C14" s="119">
        <f t="shared" si="0"/>
        <v>0</v>
      </c>
      <c r="D14" s="120">
        <f t="shared" si="0"/>
        <v>0</v>
      </c>
      <c r="E14" s="118">
        <f t="shared" si="0"/>
        <v>0</v>
      </c>
      <c r="F14" s="119">
        <f t="shared" si="0"/>
        <v>0</v>
      </c>
      <c r="G14" s="120">
        <f t="shared" si="0"/>
        <v>0</v>
      </c>
    </row>
    <row r="15" spans="1:16" s="41" customFormat="1" ht="14.25">
      <c r="A15" s="113" t="s">
        <v>476</v>
      </c>
      <c r="B15" s="627"/>
      <c r="C15" s="627"/>
      <c r="D15" s="628"/>
      <c r="E15" s="627"/>
      <c r="F15" s="627"/>
      <c r="G15" s="628"/>
    </row>
    <row r="16" spans="1:16" s="41" customFormat="1" ht="15.75" thickBot="1">
      <c r="A16" s="40"/>
      <c r="B16" s="110"/>
      <c r="C16" s="110"/>
      <c r="D16" s="111"/>
      <c r="E16" s="110"/>
      <c r="F16" s="110"/>
      <c r="G16" s="111"/>
    </row>
    <row r="17" spans="1:8" s="41" customFormat="1" ht="15.75" thickBot="1">
      <c r="A17" s="42"/>
      <c r="B17" s="624">
        <v>2013</v>
      </c>
      <c r="C17" s="625"/>
      <c r="D17" s="626"/>
      <c r="E17" s="624">
        <v>2014</v>
      </c>
      <c r="F17" s="625"/>
      <c r="G17" s="626"/>
    </row>
    <row r="18" spans="1:8" s="34" customFormat="1" ht="42" customHeight="1" thickBot="1">
      <c r="A18" s="460" t="s">
        <v>240</v>
      </c>
      <c r="B18" s="457" t="s">
        <v>235</v>
      </c>
      <c r="C18" s="458" t="s">
        <v>174</v>
      </c>
      <c r="D18" s="459" t="s">
        <v>238</v>
      </c>
      <c r="E18" s="457" t="s">
        <v>235</v>
      </c>
      <c r="F18" s="458" t="s">
        <v>174</v>
      </c>
      <c r="G18" s="459" t="s">
        <v>238</v>
      </c>
    </row>
    <row r="19" spans="1:8" s="39" customFormat="1" ht="13.5" thickTop="1">
      <c r="A19" s="90" t="s">
        <v>297</v>
      </c>
      <c r="B19" s="461"/>
      <c r="C19" s="462"/>
      <c r="D19" s="463"/>
      <c r="E19" s="461"/>
      <c r="F19" s="462"/>
      <c r="G19" s="463"/>
    </row>
    <row r="20" spans="1:8" s="34" customFormat="1">
      <c r="A20" s="89" t="s">
        <v>44</v>
      </c>
      <c r="B20" s="141"/>
      <c r="C20" s="146"/>
      <c r="D20" s="121"/>
      <c r="E20" s="141"/>
      <c r="F20" s="146"/>
      <c r="G20" s="121"/>
    </row>
    <row r="21" spans="1:8" s="39" customFormat="1">
      <c r="A21" s="44" t="s">
        <v>123</v>
      </c>
      <c r="B21" s="142"/>
      <c r="C21" s="147"/>
      <c r="D21" s="122"/>
      <c r="E21" s="142"/>
      <c r="F21" s="147"/>
      <c r="G21" s="122"/>
    </row>
    <row r="22" spans="1:8" s="39" customFormat="1">
      <c r="A22" s="93" t="s">
        <v>306</v>
      </c>
      <c r="B22" s="143"/>
      <c r="C22" s="148"/>
      <c r="D22" s="123"/>
      <c r="E22" s="143"/>
      <c r="F22" s="148"/>
      <c r="G22" s="123"/>
    </row>
    <row r="23" spans="1:8" s="91" customFormat="1" ht="13.5" thickBot="1">
      <c r="A23" s="106" t="s">
        <v>726</v>
      </c>
      <c r="B23" s="144">
        <f t="shared" ref="B23:G23" si="1">SUM(B20:B22)</f>
        <v>0</v>
      </c>
      <c r="C23" s="149">
        <f t="shared" si="1"/>
        <v>0</v>
      </c>
      <c r="D23" s="124">
        <f t="shared" si="1"/>
        <v>0</v>
      </c>
      <c r="E23" s="144">
        <f t="shared" si="1"/>
        <v>0</v>
      </c>
      <c r="F23" s="149">
        <f t="shared" si="1"/>
        <v>0</v>
      </c>
      <c r="G23" s="124">
        <f t="shared" si="1"/>
        <v>0</v>
      </c>
      <c r="H23" s="92"/>
    </row>
    <row r="24" spans="1:8" s="91" customFormat="1" ht="13.5" thickTop="1">
      <c r="A24" s="90" t="s">
        <v>5</v>
      </c>
      <c r="B24" s="464"/>
      <c r="C24" s="465"/>
      <c r="D24" s="466"/>
      <c r="E24" s="464"/>
      <c r="F24" s="465"/>
      <c r="G24" s="466"/>
      <c r="H24" s="92"/>
    </row>
    <row r="25" spans="1:8" s="34" customFormat="1">
      <c r="A25" s="89" t="s">
        <v>136</v>
      </c>
      <c r="B25" s="141"/>
      <c r="C25" s="146"/>
      <c r="D25" s="121"/>
      <c r="E25" s="141"/>
      <c r="F25" s="146"/>
      <c r="G25" s="121"/>
    </row>
    <row r="26" spans="1:8" s="34" customFormat="1">
      <c r="A26" s="44" t="s">
        <v>854</v>
      </c>
      <c r="B26" s="142"/>
      <c r="C26" s="147"/>
      <c r="D26" s="122"/>
      <c r="E26" s="142"/>
      <c r="F26" s="147"/>
      <c r="G26" s="122"/>
    </row>
    <row r="27" spans="1:8" s="34" customFormat="1">
      <c r="A27" s="44" t="s">
        <v>384</v>
      </c>
      <c r="B27" s="142"/>
      <c r="C27" s="147"/>
      <c r="D27" s="122"/>
      <c r="E27" s="142"/>
      <c r="F27" s="147"/>
      <c r="G27" s="122"/>
    </row>
    <row r="28" spans="1:8" s="34" customFormat="1">
      <c r="A28" s="88" t="s">
        <v>383</v>
      </c>
      <c r="B28" s="143"/>
      <c r="C28" s="148"/>
      <c r="D28" s="125"/>
      <c r="E28" s="143"/>
      <c r="F28" s="148"/>
      <c r="G28" s="125"/>
    </row>
    <row r="29" spans="1:8" s="34" customFormat="1" ht="13.5" thickBot="1">
      <c r="A29" s="107" t="s">
        <v>727</v>
      </c>
      <c r="B29" s="144">
        <f t="shared" ref="B29:G29" si="2">SUM(B25:B28)</f>
        <v>0</v>
      </c>
      <c r="C29" s="149">
        <f t="shared" si="2"/>
        <v>0</v>
      </c>
      <c r="D29" s="124">
        <f t="shared" si="2"/>
        <v>0</v>
      </c>
      <c r="E29" s="144">
        <f t="shared" si="2"/>
        <v>0</v>
      </c>
      <c r="F29" s="149">
        <f t="shared" si="2"/>
        <v>0</v>
      </c>
      <c r="G29" s="124">
        <f t="shared" si="2"/>
        <v>0</v>
      </c>
    </row>
    <row r="30" spans="1:8" s="34" customFormat="1" ht="13.5" thickTop="1">
      <c r="A30" s="101" t="s">
        <v>719</v>
      </c>
      <c r="B30" s="467"/>
      <c r="C30" s="468"/>
      <c r="D30" s="469"/>
      <c r="E30" s="467"/>
      <c r="F30" s="468"/>
      <c r="G30" s="469"/>
    </row>
    <row r="31" spans="1:8" s="39" customFormat="1">
      <c r="A31" s="94" t="s">
        <v>852</v>
      </c>
      <c r="B31" s="141"/>
      <c r="C31" s="146"/>
      <c r="D31" s="121"/>
      <c r="E31" s="141"/>
      <c r="F31" s="146"/>
      <c r="G31" s="121"/>
    </row>
    <row r="32" spans="1:8" s="39" customFormat="1">
      <c r="A32" s="45" t="s">
        <v>853</v>
      </c>
      <c r="B32" s="142"/>
      <c r="C32" s="147"/>
      <c r="D32" s="122"/>
      <c r="E32" s="142"/>
      <c r="F32" s="147"/>
      <c r="G32" s="122"/>
    </row>
    <row r="33" spans="1:8" s="34" customFormat="1">
      <c r="A33" s="43" t="s">
        <v>140</v>
      </c>
      <c r="B33" s="142"/>
      <c r="C33" s="147"/>
      <c r="D33" s="122"/>
      <c r="E33" s="142"/>
      <c r="F33" s="147"/>
      <c r="G33" s="122"/>
    </row>
    <row r="34" spans="1:8" s="39" customFormat="1">
      <c r="A34" s="45" t="s">
        <v>124</v>
      </c>
      <c r="B34" s="142"/>
      <c r="C34" s="147"/>
      <c r="D34" s="122"/>
      <c r="E34" s="142"/>
      <c r="F34" s="147"/>
      <c r="G34" s="122"/>
    </row>
    <row r="35" spans="1:8" s="39" customFormat="1">
      <c r="A35" s="45" t="s">
        <v>826</v>
      </c>
      <c r="B35" s="142"/>
      <c r="C35" s="147"/>
      <c r="D35" s="122"/>
      <c r="E35" s="142"/>
      <c r="F35" s="147"/>
      <c r="G35" s="122"/>
    </row>
    <row r="36" spans="1:8" s="39" customFormat="1">
      <c r="A36" s="45" t="s">
        <v>42</v>
      </c>
      <c r="B36" s="142"/>
      <c r="C36" s="147"/>
      <c r="D36" s="122"/>
      <c r="E36" s="142"/>
      <c r="F36" s="147"/>
      <c r="G36" s="122"/>
    </row>
    <row r="37" spans="1:8" s="39" customFormat="1">
      <c r="A37" s="46" t="s">
        <v>717</v>
      </c>
      <c r="B37" s="143"/>
      <c r="C37" s="148"/>
      <c r="D37" s="125"/>
      <c r="E37" s="143"/>
      <c r="F37" s="148"/>
      <c r="G37" s="125"/>
    </row>
    <row r="38" spans="1:8" s="39" customFormat="1" ht="13.5" thickBot="1">
      <c r="A38" s="107" t="s">
        <v>720</v>
      </c>
      <c r="B38" s="144">
        <f t="shared" ref="B38:G38" si="3">SUM(B31:B37)</f>
        <v>0</v>
      </c>
      <c r="C38" s="149">
        <f t="shared" si="3"/>
        <v>0</v>
      </c>
      <c r="D38" s="124">
        <f t="shared" si="3"/>
        <v>0</v>
      </c>
      <c r="E38" s="144">
        <f t="shared" si="3"/>
        <v>0</v>
      </c>
      <c r="F38" s="149">
        <f t="shared" si="3"/>
        <v>0</v>
      </c>
      <c r="G38" s="124">
        <f t="shared" si="3"/>
        <v>0</v>
      </c>
    </row>
    <row r="39" spans="1:8" s="34" customFormat="1" ht="19.5" customHeight="1" thickTop="1" thickBot="1">
      <c r="A39" s="108" t="s">
        <v>891</v>
      </c>
      <c r="B39" s="145">
        <f t="shared" ref="B39:G39" si="4">B23+B29+B38</f>
        <v>0</v>
      </c>
      <c r="C39" s="150">
        <f t="shared" si="4"/>
        <v>0</v>
      </c>
      <c r="D39" s="126">
        <f t="shared" si="4"/>
        <v>0</v>
      </c>
      <c r="E39" s="145">
        <f t="shared" si="4"/>
        <v>0</v>
      </c>
      <c r="F39" s="150">
        <f t="shared" si="4"/>
        <v>0</v>
      </c>
      <c r="G39" s="126">
        <f t="shared" si="4"/>
        <v>0</v>
      </c>
    </row>
    <row r="40" spans="1:8" s="47" customFormat="1" ht="15.75" thickBot="1">
      <c r="A40" s="28"/>
      <c r="B40" s="629"/>
      <c r="C40" s="629"/>
      <c r="D40" s="629"/>
      <c r="E40" s="629"/>
      <c r="F40" s="629"/>
      <c r="G40" s="629"/>
    </row>
    <row r="41" spans="1:8" s="41" customFormat="1" ht="15.75" thickBot="1">
      <c r="A41" s="42"/>
      <c r="B41" s="624">
        <v>2013</v>
      </c>
      <c r="C41" s="625"/>
      <c r="D41" s="626"/>
      <c r="E41" s="624">
        <v>2014</v>
      </c>
      <c r="F41" s="625"/>
      <c r="G41" s="626"/>
    </row>
    <row r="42" spans="1:8" s="39" customFormat="1" ht="26.25" customHeight="1" thickBot="1">
      <c r="A42" s="470" t="s">
        <v>298</v>
      </c>
      <c r="B42" s="633" t="s">
        <v>40</v>
      </c>
      <c r="C42" s="634"/>
      <c r="D42" s="635"/>
      <c r="E42" s="633" t="s">
        <v>40</v>
      </c>
      <c r="F42" s="634"/>
      <c r="G42" s="635"/>
    </row>
    <row r="43" spans="1:8" s="23" customFormat="1" ht="20.25" customHeight="1" thickBot="1">
      <c r="A43" s="29"/>
      <c r="B43" s="630">
        <f>B14+C14+D14+B39+C39+D39</f>
        <v>0</v>
      </c>
      <c r="C43" s="631"/>
      <c r="D43" s="632"/>
      <c r="E43" s="630">
        <f>E14+F14+G14+E39+F39+G39</f>
        <v>0</v>
      </c>
      <c r="F43" s="631"/>
      <c r="G43" s="632"/>
    </row>
    <row r="44" spans="1:8" s="11" customFormat="1">
      <c r="A44" s="13"/>
      <c r="B44" s="14"/>
      <c r="C44" s="14"/>
      <c r="D44" s="14"/>
      <c r="E44" s="14"/>
      <c r="F44" s="14"/>
      <c r="G44" s="14"/>
    </row>
    <row r="45" spans="1:8" s="11" customFormat="1">
      <c r="A45" s="13" t="s">
        <v>1113</v>
      </c>
      <c r="B45" s="14"/>
      <c r="C45" s="14"/>
      <c r="D45" s="14"/>
      <c r="E45" s="14"/>
      <c r="F45" s="14"/>
      <c r="G45" s="14"/>
    </row>
    <row r="46" spans="1:8" s="21" customFormat="1">
      <c r="A46" s="491" t="s">
        <v>1191</v>
      </c>
    </row>
    <row r="47" spans="1:8" s="21" customFormat="1">
      <c r="A47" s="491" t="s">
        <v>1112</v>
      </c>
    </row>
    <row r="48" spans="1:8" s="27" customFormat="1">
      <c r="A48" s="30" t="s">
        <v>237</v>
      </c>
      <c r="B48" s="54"/>
      <c r="C48" s="54"/>
      <c r="D48" s="54"/>
      <c r="E48" s="54"/>
      <c r="F48" s="54"/>
      <c r="G48" s="54"/>
      <c r="H48" s="54"/>
    </row>
    <row r="49" spans="1:8" s="27" customFormat="1">
      <c r="A49" s="30" t="s">
        <v>760</v>
      </c>
      <c r="B49" s="54"/>
      <c r="C49" s="54"/>
      <c r="D49" s="54"/>
      <c r="E49" s="54"/>
      <c r="F49" s="54"/>
      <c r="G49" s="54"/>
      <c r="H49" s="54"/>
    </row>
    <row r="50" spans="1:8" s="27" customFormat="1">
      <c r="A50" s="31" t="s">
        <v>239</v>
      </c>
      <c r="B50" s="54"/>
      <c r="C50" s="54"/>
      <c r="D50" s="54"/>
      <c r="E50" s="54"/>
      <c r="F50" s="54"/>
      <c r="G50" s="54"/>
      <c r="H50" s="54"/>
    </row>
    <row r="51" spans="1:8">
      <c r="A51" s="265" t="s">
        <v>1190</v>
      </c>
      <c r="B51" s="53"/>
      <c r="C51" s="53"/>
      <c r="D51" s="53"/>
      <c r="E51" s="53"/>
      <c r="F51" s="53"/>
      <c r="G51" s="53"/>
      <c r="H51" s="55"/>
    </row>
    <row r="52" spans="1:8">
      <c r="A52" s="309" t="s">
        <v>441</v>
      </c>
    </row>
  </sheetData>
  <mergeCells count="14">
    <mergeCell ref="E41:G41"/>
    <mergeCell ref="B40:D40"/>
    <mergeCell ref="E40:G40"/>
    <mergeCell ref="B43:D43"/>
    <mergeCell ref="E43:G43"/>
    <mergeCell ref="B42:D42"/>
    <mergeCell ref="E42:G42"/>
    <mergeCell ref="B41:D41"/>
    <mergeCell ref="B4:D4"/>
    <mergeCell ref="B15:D15"/>
    <mergeCell ref="B17:D17"/>
    <mergeCell ref="E4:G4"/>
    <mergeCell ref="E15:G15"/>
    <mergeCell ref="E17:G17"/>
  </mergeCells>
  <phoneticPr fontId="0" type="noConversion"/>
  <dataValidations count="1">
    <dataValidation type="list" allowBlank="1" showInputMessage="1" showErrorMessage="1" sqref="A6:A12">
      <formula1>etab</formula1>
    </dataValidation>
  </dataValidations>
  <printOptions horizontalCentered="1" verticalCentered="1"/>
  <pageMargins left="0.28000000000000003" right="0.28000000000000003" top="0.39000000000000007" bottom="0.39000000000000007" header="0.2" footer="0.2"/>
  <pageSetup paperSize="9" scale="65" orientation="portrait"/>
  <headerFooter>
    <oddHeader>&amp;R&amp;"Trebuchet MS,Normal"&amp;8Données du contrat en cours</oddHeader>
    <oddFooter>&amp;L&amp;"Trebuchet MS Italic,Italique"&amp;8&amp;K000000Vague B : campagne d’évaluation 2015 – 2016
Janvier 2015&amp;C&amp;"Trebuchet MS,Normal"&amp;8&amp;K000000Page &amp;P/&amp;N&amp;R&amp;"Trebuchet MS,Normal"&amp;8&amp;K000000&amp;A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 enableFormatConditionsCalculation="0">
    <tabColor indexed="15"/>
  </sheetPr>
  <dimension ref="A1:J125"/>
  <sheetViews>
    <sheetView topLeftCell="A84" zoomScale="150" zoomScaleNormal="150" zoomScalePageLayoutView="150" workbookViewId="0">
      <selection activeCell="D117" sqref="D117"/>
    </sheetView>
  </sheetViews>
  <sheetFormatPr baseColWidth="10" defaultColWidth="11.42578125" defaultRowHeight="12.75"/>
  <cols>
    <col min="1" max="1" width="32.140625" style="64" customWidth="1"/>
    <col min="2" max="2" width="14.42578125" style="61" customWidth="1"/>
    <col min="3" max="3" width="8.28515625" style="61" customWidth="1"/>
    <col min="4" max="4" width="73.7109375" style="61" customWidth="1"/>
    <col min="5" max="5" width="4.85546875" style="65" customWidth="1"/>
    <col min="6" max="7" width="11.42578125" style="66" hidden="1" customWidth="1"/>
    <col min="8" max="8" width="11.42578125" style="66" customWidth="1"/>
    <col min="9" max="9" width="11.42578125" style="66"/>
    <col min="10" max="10" width="79.140625" style="66" customWidth="1"/>
    <col min="11" max="16384" width="11.42578125" style="66"/>
  </cols>
  <sheetData>
    <row r="1" spans="1:10" ht="109.5" customHeight="1">
      <c r="A1" s="70"/>
      <c r="B1" s="71"/>
      <c r="C1" s="71"/>
      <c r="D1" s="71"/>
      <c r="E1" s="68"/>
    </row>
    <row r="2" spans="1:10" s="74" customFormat="1" ht="25.5" customHeight="1">
      <c r="A2" s="567" t="s">
        <v>392</v>
      </c>
      <c r="B2" s="568"/>
      <c r="C2" s="568"/>
      <c r="D2" s="568"/>
      <c r="E2" s="75"/>
    </row>
    <row r="3" spans="1:10" s="77" customFormat="1" ht="28.5" customHeight="1">
      <c r="A3" s="75"/>
      <c r="B3" s="569" t="s">
        <v>287</v>
      </c>
      <c r="C3" s="570" t="s">
        <v>288</v>
      </c>
      <c r="D3" s="76"/>
      <c r="E3" s="75"/>
    </row>
    <row r="4" spans="1:10" s="74" customFormat="1">
      <c r="A4" s="571" t="s">
        <v>359</v>
      </c>
      <c r="B4" s="73"/>
      <c r="C4" s="73"/>
      <c r="D4" s="73"/>
      <c r="E4" s="72"/>
      <c r="J4" s="572" t="s">
        <v>676</v>
      </c>
    </row>
    <row r="5" spans="1:10" ht="12.75" customHeight="1">
      <c r="A5" s="636" t="s">
        <v>645</v>
      </c>
      <c r="B5" s="338" t="s">
        <v>358</v>
      </c>
      <c r="C5" s="343" t="s">
        <v>67</v>
      </c>
      <c r="D5" s="639" t="s">
        <v>827</v>
      </c>
      <c r="E5" s="68"/>
      <c r="G5" s="66" t="s">
        <v>67</v>
      </c>
      <c r="J5" s="127" t="s">
        <v>171</v>
      </c>
    </row>
    <row r="6" spans="1:10">
      <c r="A6" s="637"/>
      <c r="B6" s="338" t="s">
        <v>328</v>
      </c>
      <c r="C6" s="344" t="s">
        <v>67</v>
      </c>
      <c r="D6" s="640"/>
      <c r="E6" s="68"/>
      <c r="G6" s="66" t="s">
        <v>70</v>
      </c>
      <c r="J6" s="128" t="s">
        <v>91</v>
      </c>
    </row>
    <row r="7" spans="1:10">
      <c r="A7" s="637"/>
      <c r="B7" s="338" t="s">
        <v>329</v>
      </c>
      <c r="C7" s="344" t="s">
        <v>67</v>
      </c>
      <c r="D7" s="640"/>
      <c r="E7" s="68"/>
      <c r="G7" s="66" t="s">
        <v>68</v>
      </c>
      <c r="J7" s="128" t="s">
        <v>673</v>
      </c>
    </row>
    <row r="8" spans="1:10">
      <c r="A8" s="637"/>
      <c r="B8" s="338" t="s">
        <v>754</v>
      </c>
      <c r="C8" s="344" t="s">
        <v>67</v>
      </c>
      <c r="D8" s="641"/>
      <c r="E8" s="68"/>
      <c r="G8" s="66" t="s">
        <v>71</v>
      </c>
      <c r="J8" s="128" t="s">
        <v>92</v>
      </c>
    </row>
    <row r="9" spans="1:10">
      <c r="A9" s="637"/>
      <c r="B9" s="338" t="s">
        <v>741</v>
      </c>
      <c r="C9" s="345" t="s">
        <v>67</v>
      </c>
      <c r="D9" s="346" t="s">
        <v>425</v>
      </c>
      <c r="E9" s="68"/>
      <c r="G9" s="66" t="s">
        <v>69</v>
      </c>
      <c r="J9" s="128" t="s">
        <v>674</v>
      </c>
    </row>
    <row r="10" spans="1:10">
      <c r="A10" s="637"/>
      <c r="B10" s="338" t="s">
        <v>742</v>
      </c>
      <c r="C10" s="344" t="s">
        <v>67</v>
      </c>
      <c r="D10" s="340" t="s">
        <v>828</v>
      </c>
      <c r="E10" s="68"/>
      <c r="G10" s="66" t="s">
        <v>72</v>
      </c>
      <c r="J10" s="129" t="s">
        <v>675</v>
      </c>
    </row>
    <row r="11" spans="1:10">
      <c r="A11" s="637"/>
      <c r="B11" s="338" t="s">
        <v>743</v>
      </c>
      <c r="C11" s="344" t="s">
        <v>67</v>
      </c>
      <c r="D11" s="340" t="s">
        <v>743</v>
      </c>
      <c r="E11" s="68"/>
      <c r="J11" s="531" t="s">
        <v>27</v>
      </c>
    </row>
    <row r="12" spans="1:10">
      <c r="A12" s="637"/>
      <c r="B12" s="338" t="s">
        <v>744</v>
      </c>
      <c r="C12" s="344" t="s">
        <v>67</v>
      </c>
      <c r="D12" s="340" t="s">
        <v>745</v>
      </c>
      <c r="E12" s="68"/>
      <c r="J12" s="532" t="s">
        <v>28</v>
      </c>
    </row>
    <row r="13" spans="1:10">
      <c r="A13" s="637"/>
      <c r="B13" s="338" t="s">
        <v>746</v>
      </c>
      <c r="C13" s="344" t="s">
        <v>67</v>
      </c>
      <c r="D13" s="642" t="s">
        <v>543</v>
      </c>
      <c r="E13" s="68"/>
      <c r="G13" s="66" t="s">
        <v>19</v>
      </c>
      <c r="J13" s="532" t="s">
        <v>29</v>
      </c>
    </row>
    <row r="14" spans="1:10">
      <c r="A14" s="637"/>
      <c r="B14" s="338" t="s">
        <v>544</v>
      </c>
      <c r="C14" s="344" t="s">
        <v>67</v>
      </c>
      <c r="D14" s="643"/>
      <c r="E14" s="68"/>
      <c r="G14" s="66" t="s">
        <v>20</v>
      </c>
      <c r="J14" s="532" t="s">
        <v>30</v>
      </c>
    </row>
    <row r="15" spans="1:10">
      <c r="A15" s="637"/>
      <c r="B15" s="347" t="s">
        <v>545</v>
      </c>
      <c r="C15" s="348" t="s">
        <v>67</v>
      </c>
      <c r="D15" s="643"/>
      <c r="E15" s="68"/>
      <c r="J15" s="532" t="s">
        <v>31</v>
      </c>
    </row>
    <row r="16" spans="1:10" ht="12.75" customHeight="1">
      <c r="A16" s="637"/>
      <c r="B16" s="347" t="s">
        <v>755</v>
      </c>
      <c r="C16" s="349" t="s">
        <v>67</v>
      </c>
      <c r="D16" s="644"/>
      <c r="E16" s="68"/>
      <c r="J16" s="532" t="s">
        <v>32</v>
      </c>
    </row>
    <row r="17" spans="1:10">
      <c r="A17" s="638"/>
      <c r="B17" s="347" t="s">
        <v>289</v>
      </c>
      <c r="C17" s="350" t="s">
        <v>67</v>
      </c>
      <c r="D17" s="336" t="s">
        <v>566</v>
      </c>
      <c r="E17" s="68"/>
      <c r="G17" s="66" t="s">
        <v>358</v>
      </c>
      <c r="J17" s="533" t="s">
        <v>33</v>
      </c>
    </row>
    <row r="18" spans="1:10" ht="12.75" customHeight="1">
      <c r="A18" s="636" t="s">
        <v>646</v>
      </c>
      <c r="B18" s="338" t="s">
        <v>776</v>
      </c>
      <c r="C18" s="351" t="s">
        <v>67</v>
      </c>
      <c r="D18" s="645" t="s">
        <v>810</v>
      </c>
      <c r="E18" s="68"/>
      <c r="G18" s="66" t="s">
        <v>328</v>
      </c>
      <c r="J18" s="531" t="s">
        <v>34</v>
      </c>
    </row>
    <row r="19" spans="1:10">
      <c r="A19" s="637"/>
      <c r="B19" s="338" t="s">
        <v>777</v>
      </c>
      <c r="C19" s="352" t="s">
        <v>67</v>
      </c>
      <c r="D19" s="644"/>
      <c r="E19" s="68"/>
      <c r="G19" s="66" t="s">
        <v>329</v>
      </c>
      <c r="J19" s="532" t="s">
        <v>35</v>
      </c>
    </row>
    <row r="20" spans="1:10">
      <c r="A20" s="637"/>
      <c r="B20" s="338" t="s">
        <v>778</v>
      </c>
      <c r="C20" s="339" t="s">
        <v>67</v>
      </c>
      <c r="D20" s="340" t="s">
        <v>811</v>
      </c>
      <c r="E20" s="68"/>
      <c r="G20" s="66" t="s">
        <v>754</v>
      </c>
      <c r="J20" s="533" t="s">
        <v>36</v>
      </c>
    </row>
    <row r="21" spans="1:10">
      <c r="A21" s="637"/>
      <c r="B21" s="353" t="s">
        <v>290</v>
      </c>
      <c r="C21" s="354" t="s">
        <v>67</v>
      </c>
      <c r="D21" s="340" t="s">
        <v>15</v>
      </c>
      <c r="E21" s="68"/>
      <c r="G21" s="66" t="s">
        <v>741</v>
      </c>
      <c r="J21" s="127" t="s">
        <v>94</v>
      </c>
    </row>
    <row r="22" spans="1:10">
      <c r="A22" s="637"/>
      <c r="B22" s="338" t="s">
        <v>291</v>
      </c>
      <c r="C22" s="355" t="s">
        <v>67</v>
      </c>
      <c r="D22" s="356" t="s">
        <v>16</v>
      </c>
      <c r="E22" s="68"/>
      <c r="G22" s="95" t="s">
        <v>742</v>
      </c>
      <c r="J22" s="129" t="s">
        <v>95</v>
      </c>
    </row>
    <row r="23" spans="1:10">
      <c r="A23" s="637"/>
      <c r="B23" s="338" t="s">
        <v>17</v>
      </c>
      <c r="C23" s="344" t="s">
        <v>67</v>
      </c>
      <c r="D23" s="642" t="s">
        <v>809</v>
      </c>
      <c r="E23" s="68"/>
      <c r="G23" s="66" t="s">
        <v>743</v>
      </c>
      <c r="J23" s="127" t="s">
        <v>86</v>
      </c>
    </row>
    <row r="24" spans="1:10">
      <c r="A24" s="637"/>
      <c r="B24" s="338" t="s">
        <v>18</v>
      </c>
      <c r="C24" s="344" t="s">
        <v>67</v>
      </c>
      <c r="D24" s="643"/>
      <c r="E24" s="68"/>
      <c r="G24" s="66" t="s">
        <v>744</v>
      </c>
      <c r="J24" s="128" t="s">
        <v>157</v>
      </c>
    </row>
    <row r="25" spans="1:10" ht="12.75" customHeight="1">
      <c r="A25" s="637"/>
      <c r="B25" s="338" t="s">
        <v>13</v>
      </c>
      <c r="C25" s="344" t="s">
        <v>67</v>
      </c>
      <c r="D25" s="643"/>
      <c r="E25" s="68"/>
      <c r="G25" s="66" t="s">
        <v>746</v>
      </c>
      <c r="J25" s="128" t="s">
        <v>158</v>
      </c>
    </row>
    <row r="26" spans="1:10" ht="12.75" customHeight="1">
      <c r="A26" s="637"/>
      <c r="B26" s="338" t="s">
        <v>756</v>
      </c>
      <c r="C26" s="357" t="s">
        <v>67</v>
      </c>
      <c r="D26" s="644"/>
      <c r="E26" s="68"/>
      <c r="G26" s="66" t="s">
        <v>544</v>
      </c>
      <c r="J26" s="128" t="s">
        <v>317</v>
      </c>
    </row>
    <row r="27" spans="1:10" ht="24">
      <c r="A27" s="638"/>
      <c r="B27" s="347" t="s">
        <v>292</v>
      </c>
      <c r="C27" s="358" t="s">
        <v>67</v>
      </c>
      <c r="D27" s="337" t="s">
        <v>567</v>
      </c>
      <c r="E27" s="68"/>
      <c r="G27" s="66" t="s">
        <v>545</v>
      </c>
      <c r="J27" s="129" t="s">
        <v>159</v>
      </c>
    </row>
    <row r="28" spans="1:10" ht="12.75" customHeight="1">
      <c r="A28" s="636" t="s">
        <v>580</v>
      </c>
      <c r="B28" s="338" t="s">
        <v>490</v>
      </c>
      <c r="C28" s="357" t="s">
        <v>70</v>
      </c>
      <c r="D28" s="346" t="s">
        <v>491</v>
      </c>
      <c r="E28" s="68"/>
      <c r="G28" s="66" t="s">
        <v>755</v>
      </c>
      <c r="J28" s="127" t="s">
        <v>160</v>
      </c>
    </row>
    <row r="29" spans="1:10">
      <c r="A29" s="637"/>
      <c r="B29" s="338" t="s">
        <v>14</v>
      </c>
      <c r="C29" s="339" t="s">
        <v>70</v>
      </c>
      <c r="D29" s="340" t="s">
        <v>156</v>
      </c>
      <c r="E29" s="68"/>
      <c r="G29" s="66" t="s">
        <v>289</v>
      </c>
      <c r="J29" s="128" t="s">
        <v>161</v>
      </c>
    </row>
    <row r="30" spans="1:10">
      <c r="A30" s="637"/>
      <c r="B30" s="338" t="s">
        <v>824</v>
      </c>
      <c r="C30" s="339" t="s">
        <v>70</v>
      </c>
      <c r="D30" s="340" t="s">
        <v>489</v>
      </c>
      <c r="E30" s="68"/>
      <c r="G30" s="95" t="s">
        <v>776</v>
      </c>
      <c r="J30" s="129" t="s">
        <v>162</v>
      </c>
    </row>
    <row r="31" spans="1:10" ht="22.5" customHeight="1">
      <c r="A31" s="637"/>
      <c r="B31" s="338" t="s">
        <v>579</v>
      </c>
      <c r="C31" s="339" t="s">
        <v>70</v>
      </c>
      <c r="D31" s="340" t="s">
        <v>581</v>
      </c>
      <c r="E31" s="68"/>
      <c r="G31" s="66" t="s">
        <v>777</v>
      </c>
      <c r="J31" s="127" t="s">
        <v>90</v>
      </c>
    </row>
    <row r="32" spans="1:10">
      <c r="A32" s="637"/>
      <c r="B32" s="338" t="s">
        <v>360</v>
      </c>
      <c r="C32" s="339" t="s">
        <v>70</v>
      </c>
      <c r="D32" s="340" t="s">
        <v>41</v>
      </c>
      <c r="E32" s="68"/>
      <c r="G32" s="66" t="s">
        <v>778</v>
      </c>
      <c r="J32" s="128" t="s">
        <v>163</v>
      </c>
    </row>
    <row r="33" spans="1:10">
      <c r="A33" s="638"/>
      <c r="B33" s="338" t="s">
        <v>883</v>
      </c>
      <c r="C33" s="359" t="s">
        <v>70</v>
      </c>
      <c r="D33" s="360" t="s">
        <v>460</v>
      </c>
      <c r="E33" s="68"/>
      <c r="G33" s="66" t="s">
        <v>290</v>
      </c>
      <c r="J33" s="128" t="s">
        <v>164</v>
      </c>
    </row>
    <row r="34" spans="1:10">
      <c r="A34" s="361"/>
      <c r="B34" s="362"/>
      <c r="C34" s="362"/>
      <c r="D34" s="362"/>
      <c r="E34" s="68"/>
      <c r="G34" s="66" t="s">
        <v>291</v>
      </c>
      <c r="J34" s="129" t="s">
        <v>165</v>
      </c>
    </row>
    <row r="35" spans="1:10">
      <c r="A35" s="571" t="s">
        <v>73</v>
      </c>
      <c r="B35" s="362"/>
      <c r="C35" s="362"/>
      <c r="D35" s="362"/>
      <c r="E35" s="68"/>
      <c r="G35" s="66" t="s">
        <v>17</v>
      </c>
      <c r="J35" s="127" t="s">
        <v>825</v>
      </c>
    </row>
    <row r="36" spans="1:10">
      <c r="A36" s="636" t="s">
        <v>737</v>
      </c>
      <c r="B36" s="347" t="s">
        <v>1931</v>
      </c>
      <c r="C36" s="363" t="s">
        <v>68</v>
      </c>
      <c r="D36" s="639" t="s">
        <v>710</v>
      </c>
      <c r="E36" s="68"/>
      <c r="G36" s="66" t="s">
        <v>18</v>
      </c>
      <c r="J36" s="128" t="s">
        <v>318</v>
      </c>
    </row>
    <row r="37" spans="1:10">
      <c r="A37" s="637"/>
      <c r="B37" s="347" t="s">
        <v>330</v>
      </c>
      <c r="C37" s="348" t="s">
        <v>68</v>
      </c>
      <c r="D37" s="640"/>
      <c r="E37" s="68"/>
      <c r="G37" s="66" t="s">
        <v>13</v>
      </c>
      <c r="J37" s="128" t="s">
        <v>166</v>
      </c>
    </row>
    <row r="38" spans="1:10" ht="12.75" customHeight="1">
      <c r="A38" s="637"/>
      <c r="B38" s="347" t="s">
        <v>331</v>
      </c>
      <c r="C38" s="364" t="s">
        <v>68</v>
      </c>
      <c r="D38" s="640"/>
      <c r="E38" s="68"/>
      <c r="G38" s="66" t="s">
        <v>756</v>
      </c>
      <c r="J38" s="129" t="s">
        <v>167</v>
      </c>
    </row>
    <row r="39" spans="1:10">
      <c r="A39" s="637"/>
      <c r="B39" s="347" t="s">
        <v>757</v>
      </c>
      <c r="C39" s="365" t="s">
        <v>68</v>
      </c>
      <c r="D39" s="652"/>
      <c r="E39" s="68"/>
      <c r="G39" s="66" t="s">
        <v>292</v>
      </c>
      <c r="J39" s="127" t="s">
        <v>168</v>
      </c>
    </row>
    <row r="40" spans="1:10">
      <c r="A40" s="637"/>
      <c r="B40" s="347" t="s">
        <v>332</v>
      </c>
      <c r="C40" s="363" t="s">
        <v>68</v>
      </c>
      <c r="D40" s="639" t="s">
        <v>456</v>
      </c>
      <c r="E40" s="68"/>
      <c r="G40" s="95" t="s">
        <v>490</v>
      </c>
      <c r="I40" s="140"/>
      <c r="J40" s="128" t="s">
        <v>169</v>
      </c>
    </row>
    <row r="41" spans="1:10">
      <c r="A41" s="637"/>
      <c r="B41" s="347" t="s">
        <v>333</v>
      </c>
      <c r="C41" s="366" t="s">
        <v>68</v>
      </c>
      <c r="D41" s="640"/>
      <c r="E41" s="68"/>
      <c r="G41" s="66" t="s">
        <v>14</v>
      </c>
      <c r="I41" s="140"/>
      <c r="J41" s="129" t="s">
        <v>170</v>
      </c>
    </row>
    <row r="42" spans="1:10">
      <c r="A42" s="638"/>
      <c r="B42" s="347" t="s">
        <v>758</v>
      </c>
      <c r="C42" s="365" t="s">
        <v>68</v>
      </c>
      <c r="D42" s="652"/>
      <c r="E42" s="68"/>
      <c r="G42" s="66" t="s">
        <v>824</v>
      </c>
      <c r="I42" s="649" t="s">
        <v>438</v>
      </c>
      <c r="J42" s="69" t="s">
        <v>430</v>
      </c>
    </row>
    <row r="43" spans="1:10" ht="12.75" customHeight="1">
      <c r="A43" s="636" t="s">
        <v>126</v>
      </c>
      <c r="B43" s="347" t="s">
        <v>884</v>
      </c>
      <c r="C43" s="363" t="s">
        <v>68</v>
      </c>
      <c r="D43" s="639" t="s">
        <v>834</v>
      </c>
      <c r="E43" s="68"/>
      <c r="G43" s="66" t="s">
        <v>579</v>
      </c>
      <c r="I43" s="650"/>
      <c r="J43" s="69" t="s">
        <v>431</v>
      </c>
    </row>
    <row r="44" spans="1:10">
      <c r="A44" s="637"/>
      <c r="B44" s="347" t="s">
        <v>885</v>
      </c>
      <c r="C44" s="348" t="s">
        <v>68</v>
      </c>
      <c r="D44" s="640"/>
      <c r="E44" s="68"/>
      <c r="G44" s="66" t="s">
        <v>360</v>
      </c>
      <c r="I44" s="650"/>
      <c r="J44" s="69" t="s">
        <v>432</v>
      </c>
    </row>
    <row r="45" spans="1:10">
      <c r="A45" s="638"/>
      <c r="B45" s="347" t="s">
        <v>886</v>
      </c>
      <c r="C45" s="365" t="s">
        <v>68</v>
      </c>
      <c r="D45" s="652"/>
      <c r="E45" s="68"/>
      <c r="G45" s="341" t="s">
        <v>883</v>
      </c>
      <c r="I45" s="650"/>
      <c r="J45" s="69" t="s">
        <v>433</v>
      </c>
    </row>
    <row r="46" spans="1:10">
      <c r="A46" s="636" t="s">
        <v>361</v>
      </c>
      <c r="B46" s="347" t="s">
        <v>779</v>
      </c>
      <c r="C46" s="367" t="s">
        <v>68</v>
      </c>
      <c r="D46" s="368" t="s">
        <v>362</v>
      </c>
      <c r="E46" s="68"/>
      <c r="G46" s="491" t="s">
        <v>1931</v>
      </c>
      <c r="I46" s="650"/>
      <c r="J46" s="69" t="s">
        <v>434</v>
      </c>
    </row>
    <row r="47" spans="1:10">
      <c r="A47" s="638"/>
      <c r="B47" s="369" t="s">
        <v>363</v>
      </c>
      <c r="C47" s="370" t="s">
        <v>68</v>
      </c>
      <c r="D47" s="371" t="s">
        <v>364</v>
      </c>
      <c r="E47" s="68"/>
      <c r="G47" s="66" t="s">
        <v>330</v>
      </c>
      <c r="I47" s="650"/>
      <c r="J47" s="69" t="s">
        <v>435</v>
      </c>
    </row>
    <row r="48" spans="1:10" ht="12.75" customHeight="1">
      <c r="A48" s="636" t="s">
        <v>618</v>
      </c>
      <c r="B48" s="369" t="s">
        <v>739</v>
      </c>
      <c r="C48" s="372" t="s">
        <v>71</v>
      </c>
      <c r="D48" s="332" t="s">
        <v>740</v>
      </c>
      <c r="E48" s="68"/>
      <c r="G48" s="66" t="s">
        <v>331</v>
      </c>
      <c r="I48" s="650"/>
      <c r="J48" s="69" t="s">
        <v>436</v>
      </c>
    </row>
    <row r="49" spans="1:10">
      <c r="A49" s="637"/>
      <c r="B49" s="369" t="s">
        <v>302</v>
      </c>
      <c r="C49" s="373" t="s">
        <v>71</v>
      </c>
      <c r="D49" s="331" t="s">
        <v>303</v>
      </c>
      <c r="E49" s="68"/>
      <c r="G49" s="66" t="s">
        <v>757</v>
      </c>
      <c r="I49" s="651"/>
      <c r="J49" s="69" t="s">
        <v>437</v>
      </c>
    </row>
    <row r="50" spans="1:10">
      <c r="A50" s="637"/>
      <c r="B50" s="369" t="s">
        <v>887</v>
      </c>
      <c r="C50" s="373" t="s">
        <v>71</v>
      </c>
      <c r="D50" s="331" t="s">
        <v>304</v>
      </c>
      <c r="E50" s="68"/>
      <c r="G50" s="66" t="s">
        <v>332</v>
      </c>
      <c r="I50" s="140"/>
    </row>
    <row r="51" spans="1:10" ht="12.75" customHeight="1">
      <c r="A51" s="637"/>
      <c r="B51" s="369" t="s">
        <v>334</v>
      </c>
      <c r="C51" s="373" t="s">
        <v>71</v>
      </c>
      <c r="D51" s="331" t="s">
        <v>4</v>
      </c>
      <c r="E51" s="68"/>
      <c r="G51" s="341" t="s">
        <v>333</v>
      </c>
      <c r="J51" s="572" t="s">
        <v>691</v>
      </c>
    </row>
    <row r="52" spans="1:10" ht="24">
      <c r="A52" s="637"/>
      <c r="B52" s="369" t="s">
        <v>365</v>
      </c>
      <c r="C52" s="373" t="s">
        <v>71</v>
      </c>
      <c r="D52" s="529" t="s">
        <v>1939</v>
      </c>
      <c r="E52" s="68"/>
      <c r="G52" s="66" t="s">
        <v>758</v>
      </c>
      <c r="J52" s="78" t="s">
        <v>677</v>
      </c>
    </row>
    <row r="53" spans="1:10">
      <c r="A53" s="638"/>
      <c r="B53" s="374" t="s">
        <v>888</v>
      </c>
      <c r="C53" s="375" t="s">
        <v>71</v>
      </c>
      <c r="D53" s="376" t="s">
        <v>1143</v>
      </c>
      <c r="E53" s="68"/>
      <c r="G53" s="66" t="s">
        <v>884</v>
      </c>
      <c r="J53" s="78" t="s">
        <v>678</v>
      </c>
    </row>
    <row r="54" spans="1:10" ht="26.25" customHeight="1">
      <c r="A54" s="361"/>
      <c r="B54" s="362"/>
      <c r="C54" s="362"/>
      <c r="D54" s="362"/>
      <c r="E54" s="68"/>
      <c r="G54" s="95" t="s">
        <v>885</v>
      </c>
      <c r="J54" s="78" t="s">
        <v>679</v>
      </c>
    </row>
    <row r="55" spans="1:10">
      <c r="A55" s="571" t="s">
        <v>66</v>
      </c>
      <c r="B55" s="362"/>
      <c r="C55" s="362"/>
      <c r="D55" s="362"/>
      <c r="E55" s="68"/>
      <c r="G55" s="66" t="s">
        <v>886</v>
      </c>
      <c r="J55" s="389" t="s">
        <v>759</v>
      </c>
    </row>
    <row r="56" spans="1:10" ht="12.75" customHeight="1">
      <c r="A56" s="636" t="s">
        <v>286</v>
      </c>
      <c r="B56" s="338" t="s">
        <v>493</v>
      </c>
      <c r="C56" s="377" t="s">
        <v>69</v>
      </c>
      <c r="D56" s="378" t="s">
        <v>494</v>
      </c>
      <c r="E56" s="68"/>
      <c r="G56" s="66" t="s">
        <v>779</v>
      </c>
      <c r="J56" s="78" t="s">
        <v>680</v>
      </c>
    </row>
    <row r="57" spans="1:10">
      <c r="A57" s="638"/>
      <c r="B57" s="353" t="s">
        <v>1068</v>
      </c>
      <c r="C57" s="379" t="s">
        <v>69</v>
      </c>
      <c r="D57" s="336" t="s">
        <v>6</v>
      </c>
      <c r="E57" s="68"/>
      <c r="G57" s="66" t="s">
        <v>363</v>
      </c>
      <c r="J57" s="78" t="s">
        <v>681</v>
      </c>
    </row>
    <row r="58" spans="1:10">
      <c r="A58" s="380" t="s">
        <v>559</v>
      </c>
      <c r="B58" s="381" t="s">
        <v>300</v>
      </c>
      <c r="C58" s="357" t="s">
        <v>69</v>
      </c>
      <c r="D58" s="346" t="s">
        <v>301</v>
      </c>
      <c r="E58" s="68"/>
      <c r="G58" s="66" t="s">
        <v>739</v>
      </c>
      <c r="J58" s="78" t="s">
        <v>682</v>
      </c>
    </row>
    <row r="59" spans="1:10" ht="38.25">
      <c r="A59" s="520" t="s">
        <v>1932</v>
      </c>
      <c r="B59" s="521" t="s">
        <v>1933</v>
      </c>
      <c r="C59" s="522" t="s">
        <v>69</v>
      </c>
      <c r="D59" s="523" t="s">
        <v>1934</v>
      </c>
      <c r="E59" s="68"/>
      <c r="G59" s="66" t="s">
        <v>302</v>
      </c>
      <c r="J59" s="78" t="s">
        <v>683</v>
      </c>
    </row>
    <row r="60" spans="1:10" ht="24">
      <c r="A60" s="636" t="s">
        <v>305</v>
      </c>
      <c r="B60" s="524" t="s">
        <v>1935</v>
      </c>
      <c r="C60" s="525" t="s">
        <v>69</v>
      </c>
      <c r="D60" s="526" t="s">
        <v>1936</v>
      </c>
      <c r="E60" s="68"/>
      <c r="G60" s="66" t="s">
        <v>887</v>
      </c>
      <c r="J60" s="78" t="s">
        <v>684</v>
      </c>
    </row>
    <row r="61" spans="1:10" ht="24">
      <c r="A61" s="637"/>
      <c r="B61" s="330" t="s">
        <v>393</v>
      </c>
      <c r="C61" s="335" t="s">
        <v>69</v>
      </c>
      <c r="D61" s="333" t="s">
        <v>568</v>
      </c>
      <c r="E61" s="68"/>
      <c r="G61" s="66" t="s">
        <v>334</v>
      </c>
      <c r="J61" s="78" t="s">
        <v>685</v>
      </c>
    </row>
    <row r="62" spans="1:10">
      <c r="A62" s="637"/>
      <c r="B62" s="330" t="s">
        <v>394</v>
      </c>
      <c r="C62" s="335" t="s">
        <v>69</v>
      </c>
      <c r="D62" s="331" t="s">
        <v>569</v>
      </c>
      <c r="E62" s="68"/>
      <c r="G62" s="66" t="s">
        <v>365</v>
      </c>
      <c r="J62" s="78" t="s">
        <v>686</v>
      </c>
    </row>
    <row r="63" spans="1:10">
      <c r="A63" s="638"/>
      <c r="B63" s="330" t="s">
        <v>648</v>
      </c>
      <c r="C63" s="383" t="s">
        <v>69</v>
      </c>
      <c r="D63" s="331" t="s">
        <v>570</v>
      </c>
      <c r="E63" s="68"/>
      <c r="G63" s="66" t="s">
        <v>888</v>
      </c>
      <c r="J63" s="78" t="s">
        <v>687</v>
      </c>
    </row>
    <row r="64" spans="1:10">
      <c r="A64" s="653" t="s">
        <v>93</v>
      </c>
      <c r="B64" s="330" t="s">
        <v>748</v>
      </c>
      <c r="C64" s="382" t="s">
        <v>69</v>
      </c>
      <c r="D64" s="332" t="s">
        <v>571</v>
      </c>
      <c r="E64" s="68"/>
      <c r="G64" s="66" t="s">
        <v>493</v>
      </c>
      <c r="J64" s="78" t="s">
        <v>688</v>
      </c>
    </row>
    <row r="65" spans="1:10">
      <c r="A65" s="654"/>
      <c r="B65" s="330" t="s">
        <v>912</v>
      </c>
      <c r="C65" s="335" t="s">
        <v>69</v>
      </c>
      <c r="D65" s="331" t="s">
        <v>572</v>
      </c>
      <c r="E65" s="68"/>
      <c r="G65" s="66" t="s">
        <v>1068</v>
      </c>
      <c r="J65" s="78" t="s">
        <v>689</v>
      </c>
    </row>
    <row r="66" spans="1:10">
      <c r="A66" s="654"/>
      <c r="B66" s="330" t="s">
        <v>913</v>
      </c>
      <c r="C66" s="335" t="s">
        <v>69</v>
      </c>
      <c r="D66" s="331" t="s">
        <v>573</v>
      </c>
      <c r="E66" s="68"/>
      <c r="G66" s="66" t="s">
        <v>300</v>
      </c>
      <c r="J66" s="78" t="s">
        <v>690</v>
      </c>
    </row>
    <row r="67" spans="1:10">
      <c r="A67" s="654"/>
      <c r="B67" s="330" t="s">
        <v>560</v>
      </c>
      <c r="C67" s="335" t="s">
        <v>69</v>
      </c>
      <c r="D67" s="527" t="s">
        <v>1937</v>
      </c>
      <c r="E67" s="68"/>
      <c r="G67" s="95" t="s">
        <v>1933</v>
      </c>
    </row>
    <row r="68" spans="1:10" ht="24">
      <c r="A68" s="655"/>
      <c r="B68" s="330" t="s">
        <v>914</v>
      </c>
      <c r="C68" s="383" t="s">
        <v>69</v>
      </c>
      <c r="D68" s="528" t="s">
        <v>1938</v>
      </c>
      <c r="E68" s="68"/>
      <c r="G68" s="491" t="s">
        <v>1935</v>
      </c>
    </row>
    <row r="69" spans="1:10" ht="12.75" customHeight="1">
      <c r="A69" s="653" t="s">
        <v>649</v>
      </c>
      <c r="B69" s="330" t="s">
        <v>650</v>
      </c>
      <c r="C69" s="384" t="s">
        <v>69</v>
      </c>
      <c r="D69" s="332" t="s">
        <v>574</v>
      </c>
      <c r="E69" s="68"/>
      <c r="G69" s="66" t="s">
        <v>393</v>
      </c>
    </row>
    <row r="70" spans="1:10">
      <c r="A70" s="654"/>
      <c r="B70" s="330" t="s">
        <v>651</v>
      </c>
      <c r="C70" s="335" t="s">
        <v>69</v>
      </c>
      <c r="D70" s="334" t="s">
        <v>575</v>
      </c>
      <c r="E70" s="438"/>
      <c r="G70" s="66" t="s">
        <v>394</v>
      </c>
    </row>
    <row r="71" spans="1:10">
      <c r="A71" s="654"/>
      <c r="B71" s="330" t="s">
        <v>652</v>
      </c>
      <c r="C71" s="335" t="s">
        <v>69</v>
      </c>
      <c r="D71" s="334" t="s">
        <v>576</v>
      </c>
      <c r="E71" s="438"/>
      <c r="G71" s="66" t="s">
        <v>648</v>
      </c>
    </row>
    <row r="72" spans="1:10">
      <c r="A72" s="655"/>
      <c r="B72" s="330" t="s">
        <v>653</v>
      </c>
      <c r="C72" s="335" t="s">
        <v>69</v>
      </c>
      <c r="D72" s="334" t="s">
        <v>577</v>
      </c>
      <c r="E72" s="438"/>
      <c r="G72" s="66" t="s">
        <v>748</v>
      </c>
    </row>
    <row r="73" spans="1:10">
      <c r="A73" s="659" t="s">
        <v>1069</v>
      </c>
      <c r="B73" s="330" t="s">
        <v>889</v>
      </c>
      <c r="C73" s="385" t="s">
        <v>69</v>
      </c>
      <c r="D73" s="332" t="s">
        <v>731</v>
      </c>
      <c r="E73" s="438"/>
      <c r="G73" s="66" t="s">
        <v>912</v>
      </c>
    </row>
    <row r="74" spans="1:10" ht="12.75" customHeight="1">
      <c r="A74" s="660"/>
      <c r="B74" s="374" t="s">
        <v>890</v>
      </c>
      <c r="C74" s="386" t="s">
        <v>69</v>
      </c>
      <c r="D74" s="371" t="s">
        <v>732</v>
      </c>
      <c r="E74" s="438"/>
      <c r="G74" s="66" t="s">
        <v>913</v>
      </c>
    </row>
    <row r="75" spans="1:10">
      <c r="A75" s="636" t="s">
        <v>578</v>
      </c>
      <c r="B75" s="330" t="s">
        <v>492</v>
      </c>
      <c r="C75" s="384" t="s">
        <v>72</v>
      </c>
      <c r="D75" s="332" t="s">
        <v>558</v>
      </c>
      <c r="E75" s="438"/>
      <c r="G75" s="66" t="s">
        <v>560</v>
      </c>
    </row>
    <row r="76" spans="1:10">
      <c r="A76" s="637"/>
      <c r="B76" s="330" t="s">
        <v>1115</v>
      </c>
      <c r="C76" s="387" t="s">
        <v>72</v>
      </c>
      <c r="D76" s="334" t="s">
        <v>1119</v>
      </c>
      <c r="E76" s="438"/>
      <c r="G76" s="66" t="s">
        <v>914</v>
      </c>
    </row>
    <row r="77" spans="1:10">
      <c r="A77" s="637"/>
      <c r="B77" s="330" t="s">
        <v>1116</v>
      </c>
      <c r="C77" s="387" t="s">
        <v>72</v>
      </c>
      <c r="D77" s="334" t="s">
        <v>1120</v>
      </c>
      <c r="E77" s="438"/>
      <c r="G77" s="66" t="s">
        <v>650</v>
      </c>
    </row>
    <row r="78" spans="1:10">
      <c r="A78" s="637"/>
      <c r="B78" s="330" t="s">
        <v>1117</v>
      </c>
      <c r="C78" s="387" t="s">
        <v>72</v>
      </c>
      <c r="D78" s="334" t="s">
        <v>1121</v>
      </c>
      <c r="E78" s="438"/>
      <c r="G78" s="66" t="s">
        <v>651</v>
      </c>
    </row>
    <row r="79" spans="1:10">
      <c r="A79" s="637"/>
      <c r="B79" s="330" t="s">
        <v>1118</v>
      </c>
      <c r="C79" s="387" t="s">
        <v>72</v>
      </c>
      <c r="D79" s="334" t="s">
        <v>1122</v>
      </c>
      <c r="E79" s="438"/>
      <c r="G79" s="66" t="s">
        <v>652</v>
      </c>
    </row>
    <row r="80" spans="1:10">
      <c r="A80" s="637"/>
      <c r="B80" s="330" t="s">
        <v>335</v>
      </c>
      <c r="C80" s="387" t="s">
        <v>72</v>
      </c>
      <c r="D80" s="334" t="s">
        <v>1123</v>
      </c>
      <c r="G80" s="66" t="s">
        <v>653</v>
      </c>
    </row>
    <row r="81" spans="1:7">
      <c r="A81" s="637"/>
      <c r="B81" s="330" t="s">
        <v>336</v>
      </c>
      <c r="C81" s="335" t="s">
        <v>72</v>
      </c>
      <c r="D81" s="331" t="s">
        <v>1124</v>
      </c>
      <c r="G81" s="66" t="s">
        <v>889</v>
      </c>
    </row>
    <row r="82" spans="1:7">
      <c r="A82" s="637"/>
      <c r="B82" s="330" t="s">
        <v>337</v>
      </c>
      <c r="C82" s="335" t="s">
        <v>72</v>
      </c>
      <c r="D82" s="331" t="s">
        <v>1125</v>
      </c>
      <c r="G82" s="66" t="s">
        <v>890</v>
      </c>
    </row>
    <row r="83" spans="1:7">
      <c r="A83" s="637"/>
      <c r="B83" s="330" t="s">
        <v>338</v>
      </c>
      <c r="C83" s="388" t="s">
        <v>72</v>
      </c>
      <c r="D83" s="371" t="s">
        <v>1126</v>
      </c>
      <c r="G83" s="66" t="s">
        <v>492</v>
      </c>
    </row>
    <row r="84" spans="1:7">
      <c r="A84" s="638"/>
      <c r="B84" s="338" t="s">
        <v>716</v>
      </c>
      <c r="C84" s="359" t="s">
        <v>72</v>
      </c>
      <c r="D84" s="360" t="s">
        <v>460</v>
      </c>
      <c r="G84" s="66" t="s">
        <v>1115</v>
      </c>
    </row>
    <row r="85" spans="1:7">
      <c r="G85" s="66" t="s">
        <v>1116</v>
      </c>
    </row>
    <row r="86" spans="1:7">
      <c r="G86" s="66" t="s">
        <v>1117</v>
      </c>
    </row>
    <row r="87" spans="1:7">
      <c r="A87" s="571" t="s">
        <v>1070</v>
      </c>
      <c r="B87" s="482"/>
      <c r="C87" s="482"/>
      <c r="D87" s="482"/>
      <c r="G87" s="66" t="s">
        <v>1118</v>
      </c>
    </row>
    <row r="88" spans="1:7">
      <c r="A88" s="656" t="s">
        <v>1071</v>
      </c>
      <c r="B88" s="369" t="s">
        <v>1072</v>
      </c>
      <c r="C88" s="483"/>
      <c r="D88" s="484" t="s">
        <v>1073</v>
      </c>
      <c r="G88" s="66" t="s">
        <v>335</v>
      </c>
    </row>
    <row r="89" spans="1:7">
      <c r="A89" s="657"/>
      <c r="B89" s="369" t="s">
        <v>1074</v>
      </c>
      <c r="C89" s="485"/>
      <c r="D89" s="486" t="s">
        <v>1075</v>
      </c>
      <c r="G89" s="66" t="s">
        <v>336</v>
      </c>
    </row>
    <row r="90" spans="1:7">
      <c r="A90" s="657"/>
      <c r="B90" s="369" t="s">
        <v>1076</v>
      </c>
      <c r="C90" s="485"/>
      <c r="D90" s="486" t="s">
        <v>1077</v>
      </c>
      <c r="G90" s="66" t="s">
        <v>337</v>
      </c>
    </row>
    <row r="91" spans="1:7">
      <c r="A91" s="657"/>
      <c r="B91" s="369" t="s">
        <v>1078</v>
      </c>
      <c r="C91" s="485"/>
      <c r="D91" s="486" t="s">
        <v>1079</v>
      </c>
      <c r="G91" s="66" t="s">
        <v>338</v>
      </c>
    </row>
    <row r="92" spans="1:7">
      <c r="A92" s="657"/>
      <c r="B92" s="369" t="s">
        <v>1080</v>
      </c>
      <c r="C92" s="485"/>
      <c r="D92" s="486" t="s">
        <v>1081</v>
      </c>
      <c r="G92" s="66" t="s">
        <v>716</v>
      </c>
    </row>
    <row r="93" spans="1:7">
      <c r="A93" s="657"/>
      <c r="B93" s="369" t="s">
        <v>1082</v>
      </c>
      <c r="C93" s="485"/>
      <c r="D93" s="486" t="s">
        <v>1083</v>
      </c>
    </row>
    <row r="94" spans="1:7">
      <c r="A94" s="657"/>
      <c r="B94" s="369" t="s">
        <v>1084</v>
      </c>
      <c r="C94" s="485"/>
      <c r="D94" s="486" t="s">
        <v>1085</v>
      </c>
    </row>
    <row r="95" spans="1:7">
      <c r="A95" s="657"/>
      <c r="B95" s="369" t="s">
        <v>1086</v>
      </c>
      <c r="C95" s="485"/>
      <c r="D95" s="486" t="s">
        <v>1087</v>
      </c>
    </row>
    <row r="96" spans="1:7">
      <c r="A96" s="657"/>
      <c r="B96" s="369" t="s">
        <v>1088</v>
      </c>
      <c r="C96" s="485"/>
      <c r="D96" s="486" t="s">
        <v>1089</v>
      </c>
    </row>
    <row r="97" spans="1:4">
      <c r="A97" s="657"/>
      <c r="B97" s="369" t="s">
        <v>1090</v>
      </c>
      <c r="C97" s="485"/>
      <c r="D97" s="486" t="s">
        <v>1091</v>
      </c>
    </row>
    <row r="98" spans="1:4">
      <c r="A98" s="657"/>
      <c r="B98" s="369" t="s">
        <v>1092</v>
      </c>
      <c r="C98" s="485"/>
      <c r="D98" s="486" t="s">
        <v>1093</v>
      </c>
    </row>
    <row r="99" spans="1:4">
      <c r="A99" s="657"/>
      <c r="B99" s="369" t="s">
        <v>1094</v>
      </c>
      <c r="C99" s="485"/>
      <c r="D99" s="486" t="s">
        <v>1095</v>
      </c>
    </row>
    <row r="100" spans="1:4">
      <c r="A100" s="657"/>
      <c r="B100" s="369" t="s">
        <v>1096</v>
      </c>
      <c r="C100" s="485"/>
      <c r="D100" s="486" t="s">
        <v>1097</v>
      </c>
    </row>
    <row r="101" spans="1:4">
      <c r="A101" s="657"/>
      <c r="B101" s="369" t="s">
        <v>1098</v>
      </c>
      <c r="C101" s="485"/>
      <c r="D101" s="486" t="s">
        <v>1099</v>
      </c>
    </row>
    <row r="102" spans="1:4">
      <c r="A102" s="657"/>
      <c r="B102" s="369" t="s">
        <v>1100</v>
      </c>
      <c r="C102" s="485"/>
      <c r="D102" s="486" t="s">
        <v>1101</v>
      </c>
    </row>
    <row r="103" spans="1:4">
      <c r="A103" s="657"/>
      <c r="B103" s="369" t="s">
        <v>1102</v>
      </c>
      <c r="C103" s="485"/>
      <c r="D103" s="486" t="s">
        <v>1103</v>
      </c>
    </row>
    <row r="104" spans="1:4">
      <c r="A104" s="657"/>
      <c r="B104" s="369" t="s">
        <v>1104</v>
      </c>
      <c r="C104" s="487"/>
      <c r="D104" s="486" t="s">
        <v>1105</v>
      </c>
    </row>
    <row r="105" spans="1:4">
      <c r="A105" s="658"/>
      <c r="B105" s="488" t="s">
        <v>1106</v>
      </c>
      <c r="C105" s="489"/>
      <c r="D105" s="337" t="s">
        <v>1107</v>
      </c>
    </row>
    <row r="108" spans="1:4" ht="24" customHeight="1">
      <c r="A108" s="571" t="s">
        <v>1127</v>
      </c>
    </row>
    <row r="109" spans="1:4" ht="12" customHeight="1">
      <c r="A109" s="646" t="s">
        <v>1133</v>
      </c>
      <c r="B109" s="369" t="s">
        <v>1949</v>
      </c>
      <c r="C109" s="582"/>
      <c r="D109" s="368" t="s">
        <v>1950</v>
      </c>
    </row>
    <row r="110" spans="1:4">
      <c r="A110" s="647"/>
      <c r="B110" s="369" t="s">
        <v>1951</v>
      </c>
      <c r="C110" s="487"/>
      <c r="D110" s="486" t="s">
        <v>1952</v>
      </c>
    </row>
    <row r="111" spans="1:4">
      <c r="A111" s="647"/>
      <c r="B111" s="369" t="s">
        <v>1953</v>
      </c>
      <c r="C111" s="487"/>
      <c r="D111" s="486" t="s">
        <v>1954</v>
      </c>
    </row>
    <row r="112" spans="1:4">
      <c r="A112" s="647"/>
      <c r="B112" s="369" t="s">
        <v>1090</v>
      </c>
      <c r="C112" s="487"/>
      <c r="D112" s="486" t="s">
        <v>1955</v>
      </c>
    </row>
    <row r="113" spans="1:4">
      <c r="A113" s="647"/>
      <c r="B113" s="369" t="s">
        <v>1956</v>
      </c>
      <c r="C113" s="487"/>
      <c r="D113" s="486" t="s">
        <v>1957</v>
      </c>
    </row>
    <row r="114" spans="1:4" ht="24">
      <c r="A114" s="647"/>
      <c r="B114" s="369" t="s">
        <v>1958</v>
      </c>
      <c r="C114" s="487"/>
      <c r="D114" s="486" t="s">
        <v>1959</v>
      </c>
    </row>
    <row r="115" spans="1:4">
      <c r="A115" s="647"/>
      <c r="B115" s="369" t="s">
        <v>1960</v>
      </c>
      <c r="C115" s="487"/>
      <c r="D115" s="486" t="s">
        <v>1961</v>
      </c>
    </row>
    <row r="116" spans="1:4" ht="24">
      <c r="A116" s="647"/>
      <c r="B116" s="369" t="s">
        <v>1962</v>
      </c>
      <c r="C116" s="583"/>
      <c r="D116" s="494" t="s">
        <v>1963</v>
      </c>
    </row>
    <row r="117" spans="1:4" ht="24">
      <c r="A117" s="647"/>
      <c r="B117" s="369" t="s">
        <v>1964</v>
      </c>
      <c r="C117" s="584"/>
      <c r="D117" s="368" t="s">
        <v>1965</v>
      </c>
    </row>
    <row r="118" spans="1:4">
      <c r="A118" s="647"/>
      <c r="B118" s="369" t="s">
        <v>1966</v>
      </c>
      <c r="C118" s="585"/>
      <c r="D118" s="486" t="s">
        <v>1967</v>
      </c>
    </row>
    <row r="119" spans="1:4" ht="24">
      <c r="A119" s="647"/>
      <c r="B119" s="369" t="s">
        <v>1968</v>
      </c>
      <c r="C119" s="585"/>
      <c r="D119" s="486" t="s">
        <v>1969</v>
      </c>
    </row>
    <row r="120" spans="1:4">
      <c r="A120" s="647"/>
      <c r="B120" s="369" t="s">
        <v>1970</v>
      </c>
      <c r="C120" s="586"/>
      <c r="D120" s="494" t="s">
        <v>1971</v>
      </c>
    </row>
    <row r="121" spans="1:4">
      <c r="A121" s="647"/>
      <c r="B121" s="488" t="s">
        <v>1128</v>
      </c>
      <c r="C121" s="495"/>
      <c r="D121" s="581" t="s">
        <v>1972</v>
      </c>
    </row>
    <row r="122" spans="1:4">
      <c r="A122" s="647"/>
      <c r="B122" s="369" t="s">
        <v>1973</v>
      </c>
      <c r="C122" s="485"/>
      <c r="D122" s="486" t="s">
        <v>1974</v>
      </c>
    </row>
    <row r="123" spans="1:4">
      <c r="A123" s="647"/>
      <c r="B123" s="369" t="s">
        <v>1129</v>
      </c>
      <c r="C123" s="485"/>
      <c r="D123" s="486" t="s">
        <v>1130</v>
      </c>
    </row>
    <row r="124" spans="1:4">
      <c r="A124" s="647"/>
      <c r="B124" s="369" t="s">
        <v>1975</v>
      </c>
      <c r="C124" s="587"/>
      <c r="D124" s="588" t="s">
        <v>1976</v>
      </c>
    </row>
    <row r="125" spans="1:4">
      <c r="A125" s="648"/>
      <c r="B125" s="369" t="s">
        <v>1131</v>
      </c>
      <c r="C125" s="493"/>
      <c r="D125" s="494" t="s">
        <v>1132</v>
      </c>
    </row>
  </sheetData>
  <mergeCells count="23">
    <mergeCell ref="A109:A125"/>
    <mergeCell ref="I42:I49"/>
    <mergeCell ref="A36:A42"/>
    <mergeCell ref="D36:D39"/>
    <mergeCell ref="D40:D42"/>
    <mergeCell ref="A43:A45"/>
    <mergeCell ref="A56:A57"/>
    <mergeCell ref="A60:A63"/>
    <mergeCell ref="D43:D45"/>
    <mergeCell ref="A64:A68"/>
    <mergeCell ref="A69:A72"/>
    <mergeCell ref="A88:A105"/>
    <mergeCell ref="A75:A84"/>
    <mergeCell ref="A73:A74"/>
    <mergeCell ref="A28:A33"/>
    <mergeCell ref="A5:A17"/>
    <mergeCell ref="A46:A47"/>
    <mergeCell ref="A48:A53"/>
    <mergeCell ref="D5:D8"/>
    <mergeCell ref="D13:D16"/>
    <mergeCell ref="A18:A27"/>
    <mergeCell ref="D18:D19"/>
    <mergeCell ref="D23:D26"/>
  </mergeCells>
  <phoneticPr fontId="0" type="noConversion"/>
  <printOptions horizontalCentered="1" verticalCentered="1"/>
  <pageMargins left="0.27559055118110237" right="0.27559055118110237" top="0.39370078740157483" bottom="0.39370078740157483" header="0.19685039370078741" footer="0.19685039370078741"/>
  <pageSetup paperSize="9" scale="70" fitToWidth="2" orientation="landscape"/>
  <headerFooter>
    <oddHeader>&amp;R&amp;"Trebuchet MS,Normal"&amp;8Données du contrat en cours</oddHeader>
    <oddFooter>&amp;L&amp;"Trebuchet MS,Normal"&amp;8Vague B : campagne d’évaluation 2015 – 2016
Janvier 2015&amp;C&amp;"Trebuchet MS,Normal"&amp;8Page &amp;P/&amp;N&amp;R&amp;"Trebuchet MS,Normal"&amp;8&amp;A</oddFooter>
  </headerFooter>
  <colBreaks count="1" manualBreakCount="1">
    <brk id="8" max="69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  <pageSetUpPr fitToPage="1"/>
  </sheetPr>
  <dimension ref="A1:L492"/>
  <sheetViews>
    <sheetView topLeftCell="B1" workbookViewId="0">
      <selection activeCell="F19" sqref="F19"/>
    </sheetView>
  </sheetViews>
  <sheetFormatPr baseColWidth="10" defaultColWidth="11.42578125" defaultRowHeight="12.75"/>
  <cols>
    <col min="1" max="1" width="15.42578125" style="499" hidden="1" customWidth="1"/>
    <col min="2" max="2" width="52.7109375" style="499" customWidth="1"/>
    <col min="3" max="3" width="11.42578125" style="499" collapsed="1"/>
    <col min="4" max="4" width="135.42578125" style="499" bestFit="1" customWidth="1"/>
    <col min="5" max="5" width="11.42578125" style="499" customWidth="1"/>
    <col min="6" max="6" width="29" style="499" bestFit="1" customWidth="1"/>
    <col min="7" max="7" width="12.42578125" style="499" customWidth="1"/>
    <col min="8" max="8" width="117" style="499" bestFit="1" customWidth="1"/>
    <col min="9" max="9" width="12.42578125" style="499" customWidth="1"/>
    <col min="10" max="10" width="34" style="503" customWidth="1"/>
    <col min="11" max="11" width="11.42578125" style="503"/>
    <col min="12" max="12" width="141.42578125" style="503" bestFit="1" customWidth="1"/>
    <col min="13" max="16384" width="11.42578125" style="503"/>
  </cols>
  <sheetData>
    <row r="1" spans="1:12" ht="99.75" customHeight="1">
      <c r="D1" s="499" t="s">
        <v>1192</v>
      </c>
      <c r="F1" s="500"/>
      <c r="G1" s="500"/>
      <c r="H1" s="500"/>
      <c r="I1" s="500"/>
      <c r="J1" s="501"/>
      <c r="K1" s="502"/>
      <c r="L1" s="502"/>
    </row>
    <row r="2" spans="1:12">
      <c r="A2" s="471"/>
      <c r="B2" s="573" t="s">
        <v>1193</v>
      </c>
      <c r="C2" s="574" t="s">
        <v>795</v>
      </c>
      <c r="D2" s="574" t="s">
        <v>919</v>
      </c>
      <c r="E2" s="574"/>
      <c r="F2" s="575" t="s">
        <v>1193</v>
      </c>
      <c r="G2" s="574" t="s">
        <v>795</v>
      </c>
      <c r="H2" s="574" t="s">
        <v>919</v>
      </c>
      <c r="I2" s="504"/>
      <c r="J2" s="575"/>
      <c r="K2" s="574" t="s">
        <v>795</v>
      </c>
      <c r="L2" s="574" t="s">
        <v>186</v>
      </c>
    </row>
    <row r="3" spans="1:12" s="508" customFormat="1">
      <c r="A3" s="505" t="s">
        <v>1194</v>
      </c>
      <c r="B3" s="97" t="s">
        <v>1195</v>
      </c>
      <c r="C3" s="506" t="s">
        <v>59</v>
      </c>
      <c r="D3" s="507" t="s">
        <v>1196</v>
      </c>
      <c r="F3" s="575" t="s">
        <v>715</v>
      </c>
      <c r="G3" s="574"/>
      <c r="H3" s="574"/>
      <c r="I3" s="509"/>
      <c r="J3" s="576" t="s">
        <v>1197</v>
      </c>
      <c r="K3" s="577" t="s">
        <v>268</v>
      </c>
      <c r="L3" s="578" t="s">
        <v>1198</v>
      </c>
    </row>
    <row r="4" spans="1:12" s="508" customFormat="1">
      <c r="A4" s="505" t="s">
        <v>1194</v>
      </c>
      <c r="B4" s="97" t="s">
        <v>514</v>
      </c>
      <c r="C4" s="506" t="s">
        <v>513</v>
      </c>
      <c r="D4" s="507" t="s">
        <v>1199</v>
      </c>
      <c r="F4" s="510" t="s">
        <v>267</v>
      </c>
      <c r="G4" s="472" t="s">
        <v>266</v>
      </c>
      <c r="H4" s="507" t="s">
        <v>1200</v>
      </c>
      <c r="I4" s="509"/>
      <c r="J4" s="506" t="s">
        <v>920</v>
      </c>
      <c r="K4" s="506" t="s">
        <v>503</v>
      </c>
      <c r="L4" s="506" t="s">
        <v>1201</v>
      </c>
    </row>
    <row r="5" spans="1:12" s="508" customFormat="1">
      <c r="A5" s="505" t="s">
        <v>1194</v>
      </c>
      <c r="B5" s="506" t="s">
        <v>255</v>
      </c>
      <c r="C5" s="506" t="s">
        <v>254</v>
      </c>
      <c r="D5" s="506" t="s">
        <v>1202</v>
      </c>
      <c r="F5" s="506" t="s">
        <v>797</v>
      </c>
      <c r="G5" s="506" t="s">
        <v>796</v>
      </c>
      <c r="H5" s="506" t="s">
        <v>1203</v>
      </c>
      <c r="I5" s="509"/>
      <c r="J5" s="506" t="s">
        <v>1204</v>
      </c>
      <c r="K5" s="506" t="s">
        <v>1205</v>
      </c>
      <c r="L5" s="506" t="s">
        <v>1206</v>
      </c>
    </row>
    <row r="6" spans="1:12" s="508" customFormat="1">
      <c r="A6" s="505" t="s">
        <v>1194</v>
      </c>
      <c r="B6" s="506" t="s">
        <v>1207</v>
      </c>
      <c r="C6" s="506" t="s">
        <v>540</v>
      </c>
      <c r="D6" s="507" t="s">
        <v>1208</v>
      </c>
      <c r="F6" s="506" t="s">
        <v>799</v>
      </c>
      <c r="G6" s="506" t="s">
        <v>798</v>
      </c>
      <c r="H6" s="506" t="s">
        <v>1209</v>
      </c>
      <c r="I6" s="509"/>
      <c r="J6" s="97" t="s">
        <v>1210</v>
      </c>
      <c r="K6" s="506" t="s">
        <v>296</v>
      </c>
      <c r="L6" s="507" t="s">
        <v>1211</v>
      </c>
    </row>
    <row r="7" spans="1:12" s="508" customFormat="1">
      <c r="A7" s="505" t="s">
        <v>1194</v>
      </c>
      <c r="B7" s="506" t="s">
        <v>1212</v>
      </c>
      <c r="C7" s="506" t="s">
        <v>142</v>
      </c>
      <c r="D7" s="507" t="s">
        <v>1213</v>
      </c>
      <c r="F7" s="506" t="s">
        <v>801</v>
      </c>
      <c r="G7" s="506" t="s">
        <v>800</v>
      </c>
      <c r="H7" s="506" t="s">
        <v>1214</v>
      </c>
      <c r="I7" s="509"/>
      <c r="J7" s="97" t="s">
        <v>1135</v>
      </c>
      <c r="K7" s="506" t="s">
        <v>461</v>
      </c>
      <c r="L7" s="507" t="s">
        <v>1215</v>
      </c>
    </row>
    <row r="8" spans="1:12" s="508" customFormat="1">
      <c r="A8" s="505" t="s">
        <v>1194</v>
      </c>
      <c r="B8" s="506" t="s">
        <v>1216</v>
      </c>
      <c r="C8" s="506" t="s">
        <v>143</v>
      </c>
      <c r="D8" s="507" t="s">
        <v>1217</v>
      </c>
      <c r="F8" s="506" t="s">
        <v>255</v>
      </c>
      <c r="G8" s="506" t="s">
        <v>254</v>
      </c>
      <c r="H8" s="506" t="s">
        <v>1202</v>
      </c>
      <c r="I8" s="509"/>
      <c r="J8" s="97" t="s">
        <v>1013</v>
      </c>
      <c r="K8" s="506" t="s">
        <v>501</v>
      </c>
      <c r="L8" s="507" t="s">
        <v>1023</v>
      </c>
    </row>
    <row r="9" spans="1:12" s="508" customFormat="1">
      <c r="A9" s="505" t="s">
        <v>1194</v>
      </c>
      <c r="B9" s="506" t="s">
        <v>1218</v>
      </c>
      <c r="C9" s="506" t="s">
        <v>149</v>
      </c>
      <c r="D9" s="507" t="s">
        <v>1219</v>
      </c>
      <c r="F9" s="506" t="s">
        <v>940</v>
      </c>
      <c r="G9" s="506" t="s">
        <v>22</v>
      </c>
      <c r="H9" s="506" t="s">
        <v>1220</v>
      </c>
      <c r="I9" s="509"/>
      <c r="J9" s="506" t="s">
        <v>925</v>
      </c>
      <c r="K9" s="506" t="s">
        <v>502</v>
      </c>
      <c r="L9" s="506" t="s">
        <v>963</v>
      </c>
    </row>
    <row r="10" spans="1:12" s="508" customFormat="1">
      <c r="A10" s="505" t="s">
        <v>1194</v>
      </c>
      <c r="B10" s="97" t="s">
        <v>1137</v>
      </c>
      <c r="C10" s="506" t="s">
        <v>709</v>
      </c>
      <c r="D10" s="507" t="s">
        <v>1221</v>
      </c>
      <c r="F10" s="506" t="s">
        <v>803</v>
      </c>
      <c r="G10" s="506" t="s">
        <v>802</v>
      </c>
      <c r="H10" s="507" t="s">
        <v>1222</v>
      </c>
      <c r="I10" s="509"/>
      <c r="J10" s="97" t="s">
        <v>1136</v>
      </c>
      <c r="K10" s="506" t="s">
        <v>12</v>
      </c>
      <c r="L10" s="507" t="s">
        <v>1223</v>
      </c>
    </row>
    <row r="11" spans="1:12" s="508" customFormat="1">
      <c r="A11" s="505" t="s">
        <v>1194</v>
      </c>
      <c r="B11" s="97" t="s">
        <v>602</v>
      </c>
      <c r="C11" s="506" t="s">
        <v>52</v>
      </c>
      <c r="D11" s="507" t="s">
        <v>1224</v>
      </c>
      <c r="F11" s="510" t="s">
        <v>996</v>
      </c>
      <c r="G11" s="472" t="s">
        <v>714</v>
      </c>
      <c r="H11" s="507" t="s">
        <v>1225</v>
      </c>
      <c r="I11" s="509"/>
      <c r="J11" s="97" t="s">
        <v>1137</v>
      </c>
      <c r="K11" s="506" t="s">
        <v>709</v>
      </c>
      <c r="L11" s="507" t="s">
        <v>1221</v>
      </c>
    </row>
    <row r="12" spans="1:12" s="508" customFormat="1">
      <c r="A12" s="505" t="s">
        <v>1194</v>
      </c>
      <c r="B12" s="506" t="s">
        <v>1226</v>
      </c>
      <c r="C12" s="506" t="s">
        <v>1227</v>
      </c>
      <c r="D12" s="506" t="s">
        <v>1228</v>
      </c>
      <c r="F12" s="506" t="s">
        <v>941</v>
      </c>
      <c r="G12" s="506" t="s">
        <v>1229</v>
      </c>
      <c r="H12" s="506" t="s">
        <v>977</v>
      </c>
      <c r="I12" s="509"/>
      <c r="J12" s="97" t="s">
        <v>1015</v>
      </c>
      <c r="K12" s="506" t="s">
        <v>498</v>
      </c>
      <c r="L12" s="507" t="s">
        <v>1230</v>
      </c>
    </row>
    <row r="13" spans="1:12" s="508" customFormat="1">
      <c r="A13" s="505" t="s">
        <v>1194</v>
      </c>
      <c r="B13" s="97" t="s">
        <v>189</v>
      </c>
      <c r="C13" s="506" t="s">
        <v>519</v>
      </c>
      <c r="D13" s="507" t="s">
        <v>1231</v>
      </c>
      <c r="F13" s="510" t="s">
        <v>257</v>
      </c>
      <c r="G13" s="472" t="s">
        <v>256</v>
      </c>
      <c r="H13" s="507" t="s">
        <v>1232</v>
      </c>
      <c r="I13" s="509"/>
      <c r="J13" s="97" t="s">
        <v>25</v>
      </c>
      <c r="K13" s="506" t="s">
        <v>24</v>
      </c>
      <c r="L13" s="507" t="s">
        <v>1233</v>
      </c>
    </row>
    <row r="14" spans="1:12" s="508" customFormat="1">
      <c r="A14" s="505" t="s">
        <v>1194</v>
      </c>
      <c r="B14" s="97" t="s">
        <v>1234</v>
      </c>
      <c r="C14" s="506" t="s">
        <v>535</v>
      </c>
      <c r="D14" s="507" t="s">
        <v>1235</v>
      </c>
      <c r="F14" s="506" t="s">
        <v>259</v>
      </c>
      <c r="G14" s="506" t="s">
        <v>258</v>
      </c>
      <c r="H14" s="511" t="s">
        <v>1236</v>
      </c>
      <c r="I14" s="509"/>
      <c r="J14" s="97" t="s">
        <v>1237</v>
      </c>
      <c r="K14" s="506" t="s">
        <v>51</v>
      </c>
      <c r="L14" s="507" t="s">
        <v>1238</v>
      </c>
    </row>
    <row r="15" spans="1:12" s="508" customFormat="1">
      <c r="A15" s="505" t="s">
        <v>1194</v>
      </c>
      <c r="B15" s="97" t="s">
        <v>196</v>
      </c>
      <c r="C15" s="506" t="s">
        <v>283</v>
      </c>
      <c r="D15" s="507" t="s">
        <v>1239</v>
      </c>
      <c r="F15" s="506" t="s">
        <v>761</v>
      </c>
      <c r="G15" s="512" t="s">
        <v>234</v>
      </c>
      <c r="H15" s="507" t="s">
        <v>1240</v>
      </c>
      <c r="I15" s="509"/>
      <c r="J15" s="506" t="s">
        <v>1241</v>
      </c>
      <c r="K15" s="506" t="s">
        <v>1242</v>
      </c>
      <c r="L15" s="506" t="s">
        <v>1243</v>
      </c>
    </row>
    <row r="16" spans="1:12" s="508" customFormat="1">
      <c r="A16" s="505" t="s">
        <v>1194</v>
      </c>
      <c r="B16" s="97" t="s">
        <v>197</v>
      </c>
      <c r="C16" s="506" t="s">
        <v>58</v>
      </c>
      <c r="D16" s="507" t="s">
        <v>1244</v>
      </c>
      <c r="F16" s="506" t="s">
        <v>261</v>
      </c>
      <c r="G16" s="506" t="s">
        <v>260</v>
      </c>
      <c r="H16" s="507" t="s">
        <v>1245</v>
      </c>
      <c r="I16" s="509"/>
      <c r="J16" s="97" t="s">
        <v>1246</v>
      </c>
      <c r="K16" s="506" t="s">
        <v>499</v>
      </c>
      <c r="L16" s="507" t="s">
        <v>1247</v>
      </c>
    </row>
    <row r="17" spans="1:12" s="508" customFormat="1">
      <c r="A17" s="505" t="s">
        <v>1194</v>
      </c>
      <c r="B17" s="97" t="s">
        <v>1139</v>
      </c>
      <c r="C17" s="506" t="s">
        <v>822</v>
      </c>
      <c r="D17" s="507" t="s">
        <v>1248</v>
      </c>
      <c r="F17" s="506" t="s">
        <v>263</v>
      </c>
      <c r="G17" s="506" t="s">
        <v>262</v>
      </c>
      <c r="H17" s="506" t="s">
        <v>1249</v>
      </c>
      <c r="I17" s="509"/>
      <c r="J17" s="506" t="s">
        <v>932</v>
      </c>
      <c r="K17" s="506" t="s">
        <v>600</v>
      </c>
      <c r="L17" s="506" t="s">
        <v>1250</v>
      </c>
    </row>
    <row r="18" spans="1:12" s="508" customFormat="1">
      <c r="A18" s="505" t="s">
        <v>1194</v>
      </c>
      <c r="B18" s="97" t="s">
        <v>1140</v>
      </c>
      <c r="C18" s="506" t="s">
        <v>131</v>
      </c>
      <c r="D18" s="507" t="s">
        <v>1251</v>
      </c>
      <c r="F18" s="506" t="s">
        <v>991</v>
      </c>
      <c r="G18" s="506" t="s">
        <v>225</v>
      </c>
      <c r="H18" s="507" t="s">
        <v>1038</v>
      </c>
      <c r="I18" s="509"/>
      <c r="J18" s="97" t="s">
        <v>602</v>
      </c>
      <c r="K18" s="506" t="s">
        <v>52</v>
      </c>
      <c r="L18" s="507" t="s">
        <v>1224</v>
      </c>
    </row>
    <row r="19" spans="1:12" s="508" customFormat="1">
      <c r="A19" s="505" t="s">
        <v>1194</v>
      </c>
      <c r="B19" s="97" t="s">
        <v>110</v>
      </c>
      <c r="C19" s="506" t="s">
        <v>788</v>
      </c>
      <c r="D19" s="507" t="s">
        <v>1252</v>
      </c>
      <c r="F19" s="506" t="s">
        <v>223</v>
      </c>
      <c r="G19" s="506" t="s">
        <v>222</v>
      </c>
      <c r="H19" s="507" t="s">
        <v>1253</v>
      </c>
      <c r="I19" s="509"/>
      <c r="J19" s="97" t="s">
        <v>54</v>
      </c>
      <c r="K19" s="506" t="s">
        <v>53</v>
      </c>
      <c r="L19" s="507" t="s">
        <v>1254</v>
      </c>
    </row>
    <row r="20" spans="1:12" s="508" customFormat="1">
      <c r="A20" s="505" t="s">
        <v>1194</v>
      </c>
      <c r="B20" s="97" t="s">
        <v>1255</v>
      </c>
      <c r="C20" s="506" t="s">
        <v>893</v>
      </c>
      <c r="D20" s="507" t="s">
        <v>1256</v>
      </c>
      <c r="F20" s="506" t="s">
        <v>998</v>
      </c>
      <c r="G20" s="506" t="s">
        <v>224</v>
      </c>
      <c r="H20" s="507" t="s">
        <v>1039</v>
      </c>
      <c r="I20" s="509"/>
      <c r="J20" s="506" t="s">
        <v>603</v>
      </c>
      <c r="K20" s="506" t="s">
        <v>55</v>
      </c>
      <c r="L20" s="506" t="s">
        <v>1257</v>
      </c>
    </row>
    <row r="21" spans="1:12" s="508" customFormat="1">
      <c r="A21" s="505" t="s">
        <v>1194</v>
      </c>
      <c r="B21" s="97" t="s">
        <v>1258</v>
      </c>
      <c r="C21" s="506" t="s">
        <v>48</v>
      </c>
      <c r="D21" s="507" t="s">
        <v>1259</v>
      </c>
      <c r="F21" s="506" t="s">
        <v>265</v>
      </c>
      <c r="G21" s="506" t="s">
        <v>264</v>
      </c>
      <c r="H21" s="506" t="s">
        <v>1260</v>
      </c>
      <c r="I21" s="509"/>
      <c r="J21" s="506" t="s">
        <v>937</v>
      </c>
      <c r="K21" s="506" t="s">
        <v>946</v>
      </c>
      <c r="L21" s="506" t="s">
        <v>1261</v>
      </c>
    </row>
    <row r="22" spans="1:12" s="508" customFormat="1">
      <c r="A22" s="505" t="s">
        <v>1194</v>
      </c>
      <c r="B22" s="473" t="s">
        <v>1262</v>
      </c>
      <c r="C22" s="473" t="s">
        <v>98</v>
      </c>
      <c r="D22" s="507" t="s">
        <v>1263</v>
      </c>
      <c r="F22" s="510" t="s">
        <v>989</v>
      </c>
      <c r="G22" s="472" t="s">
        <v>253</v>
      </c>
      <c r="H22" s="507" t="s">
        <v>1264</v>
      </c>
      <c r="I22" s="509"/>
      <c r="J22" s="97" t="s">
        <v>658</v>
      </c>
      <c r="K22" s="506" t="s">
        <v>354</v>
      </c>
      <c r="L22" s="507" t="s">
        <v>1265</v>
      </c>
    </row>
    <row r="23" spans="1:12" s="508" customFormat="1">
      <c r="A23" s="505" t="s">
        <v>1194</v>
      </c>
      <c r="B23" s="473" t="s">
        <v>1266</v>
      </c>
      <c r="C23" s="473" t="s">
        <v>523</v>
      </c>
      <c r="D23" s="507" t="s">
        <v>1267</v>
      </c>
      <c r="F23" s="506" t="s">
        <v>807</v>
      </c>
      <c r="G23" s="506" t="s">
        <v>806</v>
      </c>
      <c r="H23" s="507" t="s">
        <v>1268</v>
      </c>
      <c r="I23" s="509"/>
      <c r="J23" s="97" t="s">
        <v>661</v>
      </c>
      <c r="K23" s="506" t="s">
        <v>659</v>
      </c>
      <c r="L23" s="507" t="s">
        <v>1269</v>
      </c>
    </row>
    <row r="24" spans="1:12" s="508" customFormat="1">
      <c r="A24" s="505" t="s">
        <v>1194</v>
      </c>
      <c r="B24" s="97" t="s">
        <v>784</v>
      </c>
      <c r="C24" s="506" t="s">
        <v>783</v>
      </c>
      <c r="D24" s="507" t="s">
        <v>1270</v>
      </c>
      <c r="F24" s="576" t="s">
        <v>1271</v>
      </c>
      <c r="G24" s="577" t="s">
        <v>268</v>
      </c>
      <c r="H24" s="578" t="s">
        <v>1272</v>
      </c>
      <c r="I24" s="509"/>
      <c r="J24" s="97" t="s">
        <v>1139</v>
      </c>
      <c r="K24" s="506" t="s">
        <v>822</v>
      </c>
      <c r="L24" s="507" t="s">
        <v>1248</v>
      </c>
    </row>
    <row r="25" spans="1:12" s="508" customFormat="1">
      <c r="A25" s="505" t="s">
        <v>1194</v>
      </c>
      <c r="B25" s="513" t="s">
        <v>100</v>
      </c>
      <c r="C25" s="513" t="s">
        <v>99</v>
      </c>
      <c r="D25" s="499" t="s">
        <v>1273</v>
      </c>
      <c r="F25" s="506" t="s">
        <v>1274</v>
      </c>
      <c r="G25" s="506" t="s">
        <v>1275</v>
      </c>
      <c r="H25" s="506" t="s">
        <v>1276</v>
      </c>
      <c r="I25" s="509"/>
      <c r="J25" s="97" t="s">
        <v>995</v>
      </c>
      <c r="K25" s="506" t="s">
        <v>129</v>
      </c>
      <c r="L25" s="507" t="s">
        <v>1029</v>
      </c>
    </row>
    <row r="26" spans="1:12" s="508" customFormat="1">
      <c r="A26" s="505" t="s">
        <v>1194</v>
      </c>
      <c r="B26" s="97" t="s">
        <v>80</v>
      </c>
      <c r="C26" s="506" t="s">
        <v>79</v>
      </c>
      <c r="D26" s="507" t="s">
        <v>1277</v>
      </c>
      <c r="F26" s="506" t="s">
        <v>1278</v>
      </c>
      <c r="G26" s="473" t="s">
        <v>539</v>
      </c>
      <c r="H26" s="506" t="s">
        <v>1279</v>
      </c>
      <c r="I26" s="509"/>
      <c r="J26" s="97" t="s">
        <v>1017</v>
      </c>
      <c r="K26" s="506" t="s">
        <v>130</v>
      </c>
      <c r="L26" s="507" t="s">
        <v>1030</v>
      </c>
    </row>
    <row r="27" spans="1:12" s="508" customFormat="1">
      <c r="A27" s="505" t="s">
        <v>1194</v>
      </c>
      <c r="B27" s="97" t="s">
        <v>1280</v>
      </c>
      <c r="C27" s="506" t="s">
        <v>83</v>
      </c>
      <c r="D27" s="507" t="s">
        <v>1281</v>
      </c>
      <c r="F27" s="506" t="s">
        <v>1207</v>
      </c>
      <c r="G27" s="506" t="s">
        <v>540</v>
      </c>
      <c r="H27" s="507" t="s">
        <v>1208</v>
      </c>
      <c r="I27" s="509"/>
      <c r="J27" s="506" t="s">
        <v>1282</v>
      </c>
      <c r="K27" s="506" t="s">
        <v>1283</v>
      </c>
      <c r="L27" s="506" t="s">
        <v>1284</v>
      </c>
    </row>
    <row r="28" spans="1:12" s="508" customFormat="1">
      <c r="A28" s="505" t="s">
        <v>1194</v>
      </c>
      <c r="B28" s="506" t="s">
        <v>803</v>
      </c>
      <c r="C28" s="506" t="s">
        <v>802</v>
      </c>
      <c r="D28" s="507" t="s">
        <v>1222</v>
      </c>
      <c r="F28" s="506" t="s">
        <v>1212</v>
      </c>
      <c r="G28" s="506" t="s">
        <v>142</v>
      </c>
      <c r="H28" s="507" t="s">
        <v>1213</v>
      </c>
      <c r="I28" s="509"/>
      <c r="J28" s="97" t="s">
        <v>1141</v>
      </c>
      <c r="K28" s="506" t="s">
        <v>139</v>
      </c>
      <c r="L28" s="507" t="s">
        <v>1285</v>
      </c>
    </row>
    <row r="29" spans="1:12" s="508" customFormat="1">
      <c r="A29" s="505" t="s">
        <v>1194</v>
      </c>
      <c r="B29" s="506" t="s">
        <v>259</v>
      </c>
      <c r="C29" s="506" t="s">
        <v>258</v>
      </c>
      <c r="D29" s="506" t="s">
        <v>1236</v>
      </c>
      <c r="F29" s="506" t="s">
        <v>1286</v>
      </c>
      <c r="G29" s="506" t="s">
        <v>541</v>
      </c>
      <c r="H29" s="507" t="s">
        <v>1287</v>
      </c>
      <c r="I29" s="509"/>
      <c r="J29" s="97" t="s">
        <v>1140</v>
      </c>
      <c r="K29" s="506" t="s">
        <v>131</v>
      </c>
      <c r="L29" s="507" t="s">
        <v>1251</v>
      </c>
    </row>
    <row r="30" spans="1:12" s="508" customFormat="1">
      <c r="A30" s="505" t="s">
        <v>1194</v>
      </c>
      <c r="B30" s="97" t="s">
        <v>245</v>
      </c>
      <c r="C30" s="506" t="s">
        <v>459</v>
      </c>
      <c r="D30" s="507" t="s">
        <v>1288</v>
      </c>
      <c r="F30" s="506" t="s">
        <v>1216</v>
      </c>
      <c r="G30" s="506" t="s">
        <v>143</v>
      </c>
      <c r="H30" s="507" t="s">
        <v>1217</v>
      </c>
      <c r="I30" s="509"/>
      <c r="J30" s="97" t="s">
        <v>1289</v>
      </c>
      <c r="K30" s="506" t="s">
        <v>138</v>
      </c>
      <c r="L30" s="507" t="s">
        <v>1290</v>
      </c>
    </row>
    <row r="31" spans="1:12" s="508" customFormat="1">
      <c r="A31" s="505" t="s">
        <v>1194</v>
      </c>
      <c r="B31" s="97" t="s">
        <v>247</v>
      </c>
      <c r="C31" s="506" t="s">
        <v>246</v>
      </c>
      <c r="D31" s="507" t="s">
        <v>1291</v>
      </c>
      <c r="F31" s="506" t="s">
        <v>1292</v>
      </c>
      <c r="G31" s="473" t="s">
        <v>144</v>
      </c>
      <c r="H31" s="506" t="s">
        <v>1293</v>
      </c>
      <c r="I31" s="509"/>
      <c r="J31" s="97" t="s">
        <v>1020</v>
      </c>
      <c r="K31" s="506" t="s">
        <v>660</v>
      </c>
      <c r="L31" s="507" t="s">
        <v>1031</v>
      </c>
    </row>
    <row r="32" spans="1:12" s="508" customFormat="1">
      <c r="A32" s="505" t="s">
        <v>1194</v>
      </c>
      <c r="B32" s="506" t="s">
        <v>263</v>
      </c>
      <c r="C32" s="506" t="s">
        <v>262</v>
      </c>
      <c r="D32" s="506" t="s">
        <v>1249</v>
      </c>
      <c r="F32" s="506" t="s">
        <v>1294</v>
      </c>
      <c r="G32" s="506" t="s">
        <v>152</v>
      </c>
      <c r="H32" s="507" t="s">
        <v>1295</v>
      </c>
      <c r="I32" s="509"/>
      <c r="J32" s="97" t="s">
        <v>110</v>
      </c>
      <c r="K32" s="506" t="s">
        <v>788</v>
      </c>
      <c r="L32" s="507" t="s">
        <v>1252</v>
      </c>
    </row>
    <row r="33" spans="1:12" s="508" customFormat="1">
      <c r="A33" s="505" t="s">
        <v>1194</v>
      </c>
      <c r="B33" s="506" t="s">
        <v>805</v>
      </c>
      <c r="C33" s="506" t="s">
        <v>804</v>
      </c>
      <c r="D33" s="507" t="s">
        <v>1296</v>
      </c>
      <c r="F33" s="506" t="s">
        <v>1297</v>
      </c>
      <c r="G33" s="506" t="s">
        <v>145</v>
      </c>
      <c r="H33" s="507" t="s">
        <v>1298</v>
      </c>
      <c r="I33" s="509"/>
      <c r="J33" s="97" t="s">
        <v>522</v>
      </c>
      <c r="K33" s="506" t="s">
        <v>521</v>
      </c>
      <c r="L33" s="507" t="s">
        <v>1299</v>
      </c>
    </row>
    <row r="34" spans="1:12" s="508" customFormat="1">
      <c r="A34" s="505" t="s">
        <v>1194</v>
      </c>
      <c r="B34" s="97" t="s">
        <v>1300</v>
      </c>
      <c r="C34" s="506" t="s">
        <v>515</v>
      </c>
      <c r="D34" s="507" t="s">
        <v>1301</v>
      </c>
      <c r="F34" s="506" t="s">
        <v>1302</v>
      </c>
      <c r="G34" s="506" t="s">
        <v>146</v>
      </c>
      <c r="H34" s="507" t="s">
        <v>1303</v>
      </c>
      <c r="I34" s="509"/>
      <c r="J34" s="97" t="s">
        <v>1255</v>
      </c>
      <c r="K34" s="506" t="s">
        <v>893</v>
      </c>
      <c r="L34" s="507" t="s">
        <v>1256</v>
      </c>
    </row>
    <row r="35" spans="1:12" s="508" customFormat="1">
      <c r="A35" s="505" t="s">
        <v>1194</v>
      </c>
      <c r="B35" s="97" t="s">
        <v>310</v>
      </c>
      <c r="C35" s="512" t="s">
        <v>918</v>
      </c>
      <c r="D35" s="507" t="s">
        <v>1304</v>
      </c>
      <c r="F35" s="506" t="s">
        <v>1305</v>
      </c>
      <c r="G35" s="473" t="s">
        <v>147</v>
      </c>
      <c r="H35" s="506" t="s">
        <v>987</v>
      </c>
      <c r="I35" s="509"/>
      <c r="J35" s="506" t="s">
        <v>697</v>
      </c>
      <c r="K35" s="506" t="s">
        <v>696</v>
      </c>
      <c r="L35" s="506" t="s">
        <v>1306</v>
      </c>
    </row>
    <row r="36" spans="1:12" s="508" customFormat="1">
      <c r="A36" s="505" t="s">
        <v>1194</v>
      </c>
      <c r="B36" s="97" t="s">
        <v>464</v>
      </c>
      <c r="C36" s="506" t="s">
        <v>527</v>
      </c>
      <c r="D36" s="507" t="s">
        <v>1307</v>
      </c>
      <c r="F36" s="506" t="s">
        <v>1308</v>
      </c>
      <c r="G36" s="506" t="s">
        <v>1309</v>
      </c>
      <c r="H36" s="506" t="s">
        <v>1310</v>
      </c>
      <c r="I36" s="509"/>
      <c r="J36" s="97" t="s">
        <v>1311</v>
      </c>
      <c r="K36" s="506" t="s">
        <v>700</v>
      </c>
      <c r="L36" s="507" t="s">
        <v>1312</v>
      </c>
    </row>
    <row r="37" spans="1:12" s="508" customFormat="1">
      <c r="A37" s="505" t="s">
        <v>1194</v>
      </c>
      <c r="B37" s="97" t="s">
        <v>207</v>
      </c>
      <c r="C37" s="506" t="s">
        <v>530</v>
      </c>
      <c r="D37" s="507" t="s">
        <v>1313</v>
      </c>
      <c r="F37" s="506" t="s">
        <v>1314</v>
      </c>
      <c r="G37" s="506" t="s">
        <v>150</v>
      </c>
      <c r="H37" s="507" t="s">
        <v>1315</v>
      </c>
      <c r="I37" s="509"/>
      <c r="J37" s="473" t="s">
        <v>766</v>
      </c>
      <c r="K37" s="473" t="s">
        <v>906</v>
      </c>
      <c r="L37" s="507" t="s">
        <v>766</v>
      </c>
    </row>
    <row r="38" spans="1:12" s="508" customFormat="1">
      <c r="A38" s="505" t="s">
        <v>1194</v>
      </c>
      <c r="B38" s="97" t="s">
        <v>466</v>
      </c>
      <c r="C38" s="506" t="s">
        <v>531</v>
      </c>
      <c r="D38" s="507" t="s">
        <v>1316</v>
      </c>
      <c r="F38" s="506" t="s">
        <v>1317</v>
      </c>
      <c r="G38" s="506" t="s">
        <v>1318</v>
      </c>
      <c r="H38" s="506" t="s">
        <v>1319</v>
      </c>
      <c r="I38" s="509"/>
      <c r="J38" s="506" t="s">
        <v>922</v>
      </c>
      <c r="K38" s="506" t="s">
        <v>85</v>
      </c>
      <c r="L38" s="506" t="s">
        <v>1058</v>
      </c>
    </row>
    <row r="39" spans="1:12" s="508" customFormat="1">
      <c r="A39" s="505" t="s">
        <v>1194</v>
      </c>
      <c r="B39" s="97" t="s">
        <v>467</v>
      </c>
      <c r="C39" s="506" t="s">
        <v>532</v>
      </c>
      <c r="D39" s="507" t="s">
        <v>1320</v>
      </c>
      <c r="F39" s="506" t="s">
        <v>1321</v>
      </c>
      <c r="G39" s="506" t="s">
        <v>1322</v>
      </c>
      <c r="H39" s="506" t="s">
        <v>1323</v>
      </c>
      <c r="I39" s="509"/>
      <c r="J39" s="97" t="s">
        <v>553</v>
      </c>
      <c r="K39" s="506" t="s">
        <v>57</v>
      </c>
      <c r="L39" s="507" t="s">
        <v>1324</v>
      </c>
    </row>
    <row r="40" spans="1:12" s="508" customFormat="1">
      <c r="A40" s="505" t="s">
        <v>1194</v>
      </c>
      <c r="B40" s="97" t="s">
        <v>1325</v>
      </c>
      <c r="C40" s="506" t="s">
        <v>294</v>
      </c>
      <c r="D40" s="507" t="s">
        <v>1326</v>
      </c>
      <c r="F40" s="506" t="s">
        <v>1327</v>
      </c>
      <c r="G40" s="506" t="s">
        <v>154</v>
      </c>
      <c r="H40" s="507" t="s">
        <v>1328</v>
      </c>
      <c r="I40" s="509"/>
      <c r="J40" s="97" t="s">
        <v>1280</v>
      </c>
      <c r="K40" s="506" t="s">
        <v>83</v>
      </c>
      <c r="L40" s="507" t="s">
        <v>1281</v>
      </c>
    </row>
    <row r="41" spans="1:12" s="508" customFormat="1">
      <c r="A41" s="505" t="s">
        <v>1194</v>
      </c>
      <c r="B41" s="97" t="s">
        <v>1329</v>
      </c>
      <c r="C41" s="506" t="s">
        <v>295</v>
      </c>
      <c r="D41" s="507" t="s">
        <v>1330</v>
      </c>
      <c r="F41" s="514" t="s">
        <v>1331</v>
      </c>
      <c r="G41" s="506" t="s">
        <v>153</v>
      </c>
      <c r="H41" s="507" t="s">
        <v>1332</v>
      </c>
      <c r="I41" s="509"/>
      <c r="J41" s="97" t="s">
        <v>1333</v>
      </c>
      <c r="K41" s="506" t="s">
        <v>84</v>
      </c>
      <c r="L41" s="507" t="s">
        <v>1334</v>
      </c>
    </row>
    <row r="42" spans="1:12" s="508" customFormat="1">
      <c r="A42" s="505" t="s">
        <v>1194</v>
      </c>
      <c r="B42" s="97" t="s">
        <v>470</v>
      </c>
      <c r="C42" s="506" t="s">
        <v>463</v>
      </c>
      <c r="D42" s="507" t="s">
        <v>1335</v>
      </c>
      <c r="F42" s="506" t="s">
        <v>1336</v>
      </c>
      <c r="G42" s="506" t="s">
        <v>846</v>
      </c>
      <c r="H42" s="507" t="s">
        <v>1337</v>
      </c>
      <c r="I42" s="509"/>
      <c r="J42" s="97" t="s">
        <v>555</v>
      </c>
      <c r="K42" s="506" t="s">
        <v>554</v>
      </c>
      <c r="L42" s="507" t="s">
        <v>1338</v>
      </c>
    </row>
    <row r="43" spans="1:12" s="508" customFormat="1">
      <c r="A43" s="505" t="s">
        <v>1194</v>
      </c>
      <c r="B43" s="97" t="s">
        <v>120</v>
      </c>
      <c r="C43" s="506" t="s">
        <v>713</v>
      </c>
      <c r="D43" s="507" t="s">
        <v>1339</v>
      </c>
      <c r="F43" s="506" t="s">
        <v>1340</v>
      </c>
      <c r="G43" s="506" t="s">
        <v>148</v>
      </c>
      <c r="H43" s="507" t="s">
        <v>1341</v>
      </c>
      <c r="I43" s="509"/>
      <c r="J43" s="97" t="s">
        <v>1342</v>
      </c>
      <c r="K43" s="506" t="s">
        <v>1343</v>
      </c>
      <c r="L43" s="507" t="s">
        <v>1344</v>
      </c>
    </row>
    <row r="44" spans="1:12" s="508" customFormat="1">
      <c r="A44" s="505" t="s">
        <v>1194</v>
      </c>
      <c r="B44" s="97" t="s">
        <v>121</v>
      </c>
      <c r="C44" s="506" t="s">
        <v>271</v>
      </c>
      <c r="D44" s="507" t="s">
        <v>1345</v>
      </c>
      <c r="F44" s="506" t="s">
        <v>1346</v>
      </c>
      <c r="G44" s="473" t="s">
        <v>155</v>
      </c>
      <c r="H44" s="506" t="s">
        <v>988</v>
      </c>
      <c r="I44" s="509"/>
      <c r="J44" s="506" t="s">
        <v>458</v>
      </c>
      <c r="K44" s="506" t="s">
        <v>457</v>
      </c>
      <c r="L44" s="506" t="s">
        <v>964</v>
      </c>
    </row>
    <row r="45" spans="1:12" s="508" customFormat="1">
      <c r="A45" s="505" t="s">
        <v>1194</v>
      </c>
      <c r="B45" s="97" t="s">
        <v>488</v>
      </c>
      <c r="C45" s="511" t="s">
        <v>816</v>
      </c>
      <c r="D45" s="507" t="s">
        <v>1347</v>
      </c>
      <c r="F45" s="506" t="s">
        <v>1218</v>
      </c>
      <c r="G45" s="506" t="s">
        <v>149</v>
      </c>
      <c r="H45" s="507" t="s">
        <v>1219</v>
      </c>
      <c r="I45" s="509"/>
      <c r="J45" s="97" t="s">
        <v>245</v>
      </c>
      <c r="K45" s="506" t="s">
        <v>459</v>
      </c>
      <c r="L45" s="507" t="s">
        <v>1288</v>
      </c>
    </row>
    <row r="46" spans="1:12" s="508" customFormat="1">
      <c r="A46" s="505" t="s">
        <v>1194</v>
      </c>
      <c r="B46" s="97" t="s">
        <v>1348</v>
      </c>
      <c r="C46" s="506" t="s">
        <v>819</v>
      </c>
      <c r="D46" s="507" t="s">
        <v>1349</v>
      </c>
      <c r="F46" s="576" t="s">
        <v>1350</v>
      </c>
      <c r="G46" s="576"/>
      <c r="H46" s="576"/>
      <c r="I46" s="509"/>
      <c r="J46" s="97" t="s">
        <v>247</v>
      </c>
      <c r="K46" s="506" t="s">
        <v>246</v>
      </c>
      <c r="L46" s="507" t="s">
        <v>1291</v>
      </c>
    </row>
    <row r="47" spans="1:12" s="508" customFormat="1">
      <c r="A47" s="505" t="s">
        <v>1194</v>
      </c>
      <c r="B47" s="97" t="s">
        <v>589</v>
      </c>
      <c r="C47" s="506" t="s">
        <v>666</v>
      </c>
      <c r="D47" s="507" t="s">
        <v>1351</v>
      </c>
      <c r="F47" s="506" t="s">
        <v>938</v>
      </c>
      <c r="G47" s="506" t="s">
        <v>10</v>
      </c>
      <c r="H47" s="506" t="s">
        <v>1352</v>
      </c>
      <c r="I47" s="509"/>
      <c r="J47" s="97" t="s">
        <v>112</v>
      </c>
      <c r="K47" s="506" t="s">
        <v>353</v>
      </c>
      <c r="L47" s="507" t="s">
        <v>1353</v>
      </c>
    </row>
    <row r="48" spans="1:12" s="508" customFormat="1">
      <c r="A48" s="505" t="s">
        <v>1194</v>
      </c>
      <c r="B48" s="97" t="s">
        <v>591</v>
      </c>
      <c r="C48" s="506" t="s">
        <v>669</v>
      </c>
      <c r="D48" s="507" t="s">
        <v>1354</v>
      </c>
      <c r="F48" s="514" t="s">
        <v>1355</v>
      </c>
      <c r="G48" s="506" t="s">
        <v>1356</v>
      </c>
      <c r="H48" s="507" t="s">
        <v>1357</v>
      </c>
      <c r="I48" s="509"/>
      <c r="J48" s="506" t="s">
        <v>249</v>
      </c>
      <c r="K48" s="506" t="s">
        <v>248</v>
      </c>
      <c r="L48" s="506" t="s">
        <v>972</v>
      </c>
    </row>
    <row r="49" spans="1:12" s="508" customFormat="1">
      <c r="A49" s="505" t="s">
        <v>1194</v>
      </c>
      <c r="B49" s="97" t="s">
        <v>592</v>
      </c>
      <c r="C49" s="506" t="s">
        <v>670</v>
      </c>
      <c r="D49" s="507" t="s">
        <v>1358</v>
      </c>
      <c r="F49" s="506" t="s">
        <v>50</v>
      </c>
      <c r="G49" s="506" t="s">
        <v>49</v>
      </c>
      <c r="H49" s="506" t="s">
        <v>1359</v>
      </c>
      <c r="I49" s="509"/>
      <c r="J49" s="506" t="s">
        <v>270</v>
      </c>
      <c r="K49" s="506" t="s">
        <v>269</v>
      </c>
      <c r="L49" s="506" t="s">
        <v>1360</v>
      </c>
    </row>
    <row r="50" spans="1:12" s="508" customFormat="1">
      <c r="A50" s="505" t="s">
        <v>1194</v>
      </c>
      <c r="B50" s="97" t="s">
        <v>593</v>
      </c>
      <c r="C50" s="506" t="s">
        <v>671</v>
      </c>
      <c r="D50" s="507" t="s">
        <v>1361</v>
      </c>
      <c r="F50" s="506" t="s">
        <v>1362</v>
      </c>
      <c r="G50" s="506" t="s">
        <v>1363</v>
      </c>
      <c r="H50" s="506" t="s">
        <v>1364</v>
      </c>
      <c r="I50" s="509"/>
      <c r="J50" s="97" t="s">
        <v>526</v>
      </c>
      <c r="K50" s="506" t="s">
        <v>525</v>
      </c>
      <c r="L50" s="507" t="s">
        <v>1365</v>
      </c>
    </row>
    <row r="51" spans="1:12" s="508" customFormat="1">
      <c r="A51" s="505" t="s">
        <v>1194</v>
      </c>
      <c r="B51" s="97" t="s">
        <v>1366</v>
      </c>
      <c r="C51" s="506" t="s">
        <v>117</v>
      </c>
      <c r="D51" s="507" t="s">
        <v>1367</v>
      </c>
      <c r="F51" s="97" t="s">
        <v>308</v>
      </c>
      <c r="G51" s="97" t="s">
        <v>844</v>
      </c>
      <c r="H51" s="507" t="s">
        <v>1368</v>
      </c>
      <c r="I51" s="509"/>
      <c r="J51" s="97" t="s">
        <v>1369</v>
      </c>
      <c r="K51" s="506" t="s">
        <v>251</v>
      </c>
      <c r="L51" s="507" t="s">
        <v>1370</v>
      </c>
    </row>
    <row r="52" spans="1:12" s="508" customFormat="1">
      <c r="A52" s="505" t="s">
        <v>1194</v>
      </c>
      <c r="B52" s="97" t="s">
        <v>790</v>
      </c>
      <c r="C52" s="506" t="s">
        <v>116</v>
      </c>
      <c r="D52" s="507" t="s">
        <v>1371</v>
      </c>
      <c r="F52" s="97" t="s">
        <v>309</v>
      </c>
      <c r="G52" s="512" t="s">
        <v>917</v>
      </c>
      <c r="H52" s="507" t="s">
        <v>1372</v>
      </c>
      <c r="I52" s="509"/>
      <c r="J52" s="97" t="s">
        <v>1373</v>
      </c>
      <c r="K52" s="506" t="s">
        <v>695</v>
      </c>
      <c r="L52" s="507" t="s">
        <v>1373</v>
      </c>
    </row>
    <row r="53" spans="1:12" s="508" customFormat="1">
      <c r="A53" s="505"/>
      <c r="B53" s="506" t="s">
        <v>1374</v>
      </c>
      <c r="C53" s="506" t="s">
        <v>1375</v>
      </c>
      <c r="D53" s="506" t="s">
        <v>1376</v>
      </c>
      <c r="F53" s="97" t="s">
        <v>310</v>
      </c>
      <c r="G53" s="512" t="s">
        <v>918</v>
      </c>
      <c r="H53" s="507" t="s">
        <v>1304</v>
      </c>
      <c r="I53" s="509"/>
      <c r="J53" s="97" t="s">
        <v>999</v>
      </c>
      <c r="K53" s="506" t="s">
        <v>252</v>
      </c>
      <c r="L53" s="507" t="s">
        <v>1040</v>
      </c>
    </row>
    <row r="54" spans="1:12" s="508" customFormat="1">
      <c r="A54" s="505"/>
      <c r="B54" s="506" t="s">
        <v>921</v>
      </c>
      <c r="C54" s="506" t="s">
        <v>774</v>
      </c>
      <c r="D54" s="506" t="s">
        <v>953</v>
      </c>
      <c r="F54" s="97" t="s">
        <v>311</v>
      </c>
      <c r="G54" s="506" t="s">
        <v>0</v>
      </c>
      <c r="H54" s="507" t="s">
        <v>1043</v>
      </c>
      <c r="I54" s="509"/>
      <c r="J54" s="97" t="s">
        <v>1377</v>
      </c>
      <c r="K54" s="506" t="s">
        <v>815</v>
      </c>
      <c r="L54" s="507" t="s">
        <v>1378</v>
      </c>
    </row>
    <row r="55" spans="1:12" s="508" customFormat="1">
      <c r="A55" s="505"/>
      <c r="B55" s="97" t="s">
        <v>221</v>
      </c>
      <c r="C55" s="506" t="s">
        <v>220</v>
      </c>
      <c r="D55" s="506" t="s">
        <v>1379</v>
      </c>
      <c r="F55" s="97" t="s">
        <v>312</v>
      </c>
      <c r="G55" s="506" t="s">
        <v>1</v>
      </c>
      <c r="H55" s="507" t="s">
        <v>1044</v>
      </c>
      <c r="I55" s="509"/>
      <c r="J55" s="506" t="s">
        <v>1380</v>
      </c>
      <c r="K55" s="506" t="s">
        <v>1381</v>
      </c>
      <c r="L55" s="506" t="s">
        <v>1382</v>
      </c>
    </row>
    <row r="56" spans="1:12" s="508" customFormat="1">
      <c r="A56" s="505"/>
      <c r="B56" s="506" t="s">
        <v>230</v>
      </c>
      <c r="C56" s="512" t="s">
        <v>1383</v>
      </c>
      <c r="D56" s="507" t="s">
        <v>1384</v>
      </c>
      <c r="F56" s="97" t="s">
        <v>313</v>
      </c>
      <c r="G56" s="506" t="s">
        <v>3</v>
      </c>
      <c r="H56" s="507" t="s">
        <v>1385</v>
      </c>
      <c r="I56" s="509"/>
      <c r="J56" s="97" t="s">
        <v>813</v>
      </c>
      <c r="K56" s="506" t="s">
        <v>7</v>
      </c>
      <c r="L56" s="507" t="s">
        <v>1386</v>
      </c>
    </row>
    <row r="57" spans="1:12" s="508" customFormat="1">
      <c r="A57" s="505"/>
      <c r="B57" s="506" t="s">
        <v>229</v>
      </c>
      <c r="C57" s="512" t="s">
        <v>1387</v>
      </c>
      <c r="D57" s="507" t="s">
        <v>1388</v>
      </c>
      <c r="F57" s="97" t="s">
        <v>464</v>
      </c>
      <c r="G57" s="506" t="s">
        <v>527</v>
      </c>
      <c r="H57" s="507" t="s">
        <v>1307</v>
      </c>
      <c r="I57" s="509"/>
      <c r="J57" s="97" t="s">
        <v>1389</v>
      </c>
      <c r="K57" s="506" t="s">
        <v>818</v>
      </c>
      <c r="L57" s="507" t="s">
        <v>1390</v>
      </c>
    </row>
    <row r="58" spans="1:12" s="508" customFormat="1">
      <c r="A58" s="505"/>
      <c r="B58" s="506" t="s">
        <v>1391</v>
      </c>
      <c r="C58" s="506" t="s">
        <v>1392</v>
      </c>
      <c r="D58" s="506" t="s">
        <v>1393</v>
      </c>
      <c r="F58" s="506" t="s">
        <v>1394</v>
      </c>
      <c r="G58" s="506" t="s">
        <v>1395</v>
      </c>
      <c r="H58" s="506" t="s">
        <v>986</v>
      </c>
      <c r="I58" s="509"/>
      <c r="J58" s="97" t="s">
        <v>1396</v>
      </c>
      <c r="K58" s="506" t="s">
        <v>345</v>
      </c>
      <c r="L58" s="507" t="s">
        <v>1397</v>
      </c>
    </row>
    <row r="59" spans="1:12" s="508" customFormat="1">
      <c r="A59" s="505"/>
      <c r="B59" s="506" t="s">
        <v>765</v>
      </c>
      <c r="C59" s="512"/>
      <c r="D59" s="507" t="s">
        <v>1398</v>
      </c>
      <c r="E59" s="499"/>
      <c r="F59" s="506" t="s">
        <v>465</v>
      </c>
      <c r="G59" s="506" t="s">
        <v>529</v>
      </c>
      <c r="H59" s="506" t="s">
        <v>951</v>
      </c>
      <c r="I59" s="509"/>
      <c r="J59" s="576" t="s">
        <v>1197</v>
      </c>
      <c r="K59" s="577" t="s">
        <v>268</v>
      </c>
      <c r="L59" s="578" t="s">
        <v>1399</v>
      </c>
    </row>
    <row r="60" spans="1:12" s="508" customFormat="1">
      <c r="A60" s="505"/>
      <c r="B60" s="506" t="s">
        <v>1400</v>
      </c>
      <c r="C60" s="506"/>
      <c r="D60" s="507" t="s">
        <v>1401</v>
      </c>
      <c r="E60" s="499"/>
      <c r="F60" s="97" t="s">
        <v>207</v>
      </c>
      <c r="G60" s="506" t="s">
        <v>530</v>
      </c>
      <c r="H60" s="507" t="s">
        <v>1313</v>
      </c>
      <c r="I60" s="509"/>
      <c r="J60" s="97" t="s">
        <v>1195</v>
      </c>
      <c r="K60" s="506" t="s">
        <v>59</v>
      </c>
      <c r="L60" s="507" t="s">
        <v>1196</v>
      </c>
    </row>
    <row r="61" spans="1:12">
      <c r="A61" s="505"/>
      <c r="B61" s="473" t="s">
        <v>1402</v>
      </c>
      <c r="C61" s="473" t="s">
        <v>2</v>
      </c>
      <c r="D61" s="507" t="s">
        <v>1403</v>
      </c>
      <c r="F61" s="97" t="s">
        <v>466</v>
      </c>
      <c r="G61" s="506" t="s">
        <v>531</v>
      </c>
      <c r="H61" s="507" t="s">
        <v>1316</v>
      </c>
      <c r="J61" s="97" t="s">
        <v>221</v>
      </c>
      <c r="K61" s="506" t="s">
        <v>220</v>
      </c>
      <c r="L61" s="506" t="s">
        <v>1379</v>
      </c>
    </row>
    <row r="62" spans="1:12">
      <c r="A62" s="505"/>
      <c r="B62" s="473" t="s">
        <v>1404</v>
      </c>
      <c r="C62" s="473" t="s">
        <v>450</v>
      </c>
      <c r="D62" s="507" t="s">
        <v>1405</v>
      </c>
      <c r="F62" s="97" t="s">
        <v>467</v>
      </c>
      <c r="G62" s="506" t="s">
        <v>532</v>
      </c>
      <c r="H62" s="507" t="s">
        <v>1320</v>
      </c>
      <c r="J62" s="97" t="s">
        <v>514</v>
      </c>
      <c r="K62" s="506" t="s">
        <v>513</v>
      </c>
      <c r="L62" s="507" t="s">
        <v>1199</v>
      </c>
    </row>
    <row r="63" spans="1:12">
      <c r="A63" s="505"/>
      <c r="B63" s="506" t="s">
        <v>538</v>
      </c>
      <c r="C63" s="512"/>
      <c r="D63" s="506" t="s">
        <v>538</v>
      </c>
      <c r="F63" s="97" t="s">
        <v>1002</v>
      </c>
      <c r="G63" s="506" t="s">
        <v>533</v>
      </c>
      <c r="H63" s="507" t="s">
        <v>1045</v>
      </c>
      <c r="J63" s="506" t="s">
        <v>950</v>
      </c>
      <c r="K63" s="506" t="s">
        <v>604</v>
      </c>
      <c r="L63" s="506" t="s">
        <v>950</v>
      </c>
    </row>
    <row r="64" spans="1:12">
      <c r="A64" s="505"/>
      <c r="B64" s="496" t="s">
        <v>1134</v>
      </c>
      <c r="C64" s="473" t="s">
        <v>528</v>
      </c>
      <c r="D64" s="507" t="s">
        <v>1406</v>
      </c>
      <c r="F64" s="506" t="s">
        <v>468</v>
      </c>
      <c r="G64" s="506" t="s">
        <v>293</v>
      </c>
      <c r="H64" s="506" t="s">
        <v>957</v>
      </c>
      <c r="J64" s="97" t="s">
        <v>1407</v>
      </c>
      <c r="K64" s="506" t="s">
        <v>601</v>
      </c>
      <c r="L64" s="507" t="s">
        <v>1408</v>
      </c>
    </row>
    <row r="65" spans="1:12">
      <c r="A65" s="505"/>
      <c r="B65" s="506" t="s">
        <v>920</v>
      </c>
      <c r="C65" s="506" t="s">
        <v>503</v>
      </c>
      <c r="D65" s="506" t="s">
        <v>1201</v>
      </c>
      <c r="F65" s="97" t="s">
        <v>1325</v>
      </c>
      <c r="G65" s="506" t="s">
        <v>294</v>
      </c>
      <c r="H65" s="507" t="s">
        <v>1326</v>
      </c>
      <c r="J65" s="97" t="s">
        <v>1409</v>
      </c>
      <c r="K65" s="506" t="s">
        <v>351</v>
      </c>
      <c r="L65" s="507" t="s">
        <v>1036</v>
      </c>
    </row>
    <row r="66" spans="1:12">
      <c r="A66" s="505"/>
      <c r="B66" s="506" t="s">
        <v>950</v>
      </c>
      <c r="C66" s="506" t="s">
        <v>604</v>
      </c>
      <c r="D66" s="506" t="s">
        <v>950</v>
      </c>
      <c r="F66" s="97" t="s">
        <v>1329</v>
      </c>
      <c r="G66" s="506" t="s">
        <v>295</v>
      </c>
      <c r="H66" s="507" t="s">
        <v>1330</v>
      </c>
      <c r="J66" s="506" t="s">
        <v>933</v>
      </c>
      <c r="K66" s="506" t="s">
        <v>943</v>
      </c>
      <c r="L66" s="506" t="s">
        <v>973</v>
      </c>
    </row>
    <row r="67" spans="1:12">
      <c r="A67" s="505"/>
      <c r="B67" s="510" t="s">
        <v>267</v>
      </c>
      <c r="C67" s="472" t="s">
        <v>266</v>
      </c>
      <c r="D67" s="507" t="s">
        <v>1200</v>
      </c>
      <c r="F67" s="97" t="s">
        <v>469</v>
      </c>
      <c r="G67" s="506" t="s">
        <v>462</v>
      </c>
      <c r="H67" s="507" t="s">
        <v>1410</v>
      </c>
      <c r="J67" s="97" t="s">
        <v>511</v>
      </c>
      <c r="K67" s="506" t="s">
        <v>510</v>
      </c>
      <c r="L67" s="507" t="s">
        <v>511</v>
      </c>
    </row>
    <row r="68" spans="1:12">
      <c r="A68" s="505"/>
      <c r="B68" s="506" t="s">
        <v>1411</v>
      </c>
      <c r="C68" s="506" t="s">
        <v>321</v>
      </c>
      <c r="D68" s="507" t="s">
        <v>1412</v>
      </c>
      <c r="F68" s="97" t="s">
        <v>470</v>
      </c>
      <c r="G68" s="506" t="s">
        <v>463</v>
      </c>
      <c r="H68" s="507" t="s">
        <v>1335</v>
      </c>
      <c r="J68" s="506" t="s">
        <v>926</v>
      </c>
      <c r="K68" s="506" t="s">
        <v>109</v>
      </c>
      <c r="L68" s="506" t="s">
        <v>965</v>
      </c>
    </row>
    <row r="69" spans="1:12">
      <c r="A69" s="505"/>
      <c r="B69" s="515" t="s">
        <v>1413</v>
      </c>
      <c r="C69" s="513" t="s">
        <v>875</v>
      </c>
      <c r="D69" s="507" t="s">
        <v>1414</v>
      </c>
      <c r="F69" s="97" t="s">
        <v>471</v>
      </c>
      <c r="G69" s="506" t="s">
        <v>703</v>
      </c>
      <c r="H69" s="507" t="s">
        <v>1046</v>
      </c>
      <c r="J69" s="576" t="s">
        <v>1197</v>
      </c>
      <c r="K69" s="577" t="s">
        <v>268</v>
      </c>
      <c r="L69" s="578" t="s">
        <v>1415</v>
      </c>
    </row>
    <row r="70" spans="1:12">
      <c r="A70" s="505"/>
      <c r="B70" s="506" t="s">
        <v>797</v>
      </c>
      <c r="C70" s="506" t="s">
        <v>796</v>
      </c>
      <c r="D70" s="506" t="s">
        <v>1203</v>
      </c>
      <c r="F70" s="506" t="s">
        <v>472</v>
      </c>
      <c r="G70" s="506" t="s">
        <v>705</v>
      </c>
      <c r="H70" s="506" t="s">
        <v>1416</v>
      </c>
      <c r="J70" s="506" t="s">
        <v>206</v>
      </c>
      <c r="K70" s="506" t="s">
        <v>26</v>
      </c>
      <c r="L70" s="506" t="s">
        <v>1417</v>
      </c>
    </row>
    <row r="71" spans="1:12">
      <c r="A71" s="505"/>
      <c r="B71" s="473" t="s">
        <v>1418</v>
      </c>
      <c r="C71" s="473" t="s">
        <v>518</v>
      </c>
      <c r="D71" s="507" t="s">
        <v>1419</v>
      </c>
      <c r="F71" s="506" t="s">
        <v>473</v>
      </c>
      <c r="G71" s="506" t="s">
        <v>706</v>
      </c>
      <c r="H71" s="506" t="s">
        <v>1420</v>
      </c>
      <c r="J71" s="506" t="s">
        <v>1421</v>
      </c>
      <c r="K71" s="506" t="s">
        <v>1422</v>
      </c>
      <c r="L71" s="506" t="s">
        <v>1423</v>
      </c>
    </row>
    <row r="72" spans="1:12">
      <c r="A72" s="505"/>
      <c r="B72" s="506" t="s">
        <v>1424</v>
      </c>
      <c r="C72" s="506" t="s">
        <v>1425</v>
      </c>
      <c r="D72" s="506" t="s">
        <v>1426</v>
      </c>
      <c r="F72" s="506" t="s">
        <v>474</v>
      </c>
      <c r="G72" s="506" t="s">
        <v>707</v>
      </c>
      <c r="H72" s="506" t="s">
        <v>956</v>
      </c>
      <c r="J72" s="97" t="s">
        <v>1016</v>
      </c>
      <c r="K72" s="506" t="s">
        <v>520</v>
      </c>
      <c r="L72" s="507" t="s">
        <v>1025</v>
      </c>
    </row>
    <row r="73" spans="1:12">
      <c r="A73" s="505"/>
      <c r="B73" s="506" t="s">
        <v>1204</v>
      </c>
      <c r="C73" s="506" t="s">
        <v>1205</v>
      </c>
      <c r="D73" s="506" t="s">
        <v>1206</v>
      </c>
      <c r="F73" s="97" t="s">
        <v>475</v>
      </c>
      <c r="G73" s="506" t="s">
        <v>711</v>
      </c>
      <c r="H73" s="507" t="s">
        <v>1047</v>
      </c>
      <c r="J73" s="473" t="s">
        <v>1427</v>
      </c>
      <c r="K73" s="473" t="s">
        <v>1428</v>
      </c>
      <c r="L73" s="507" t="s">
        <v>1429</v>
      </c>
    </row>
    <row r="74" spans="1:12">
      <c r="A74" s="505"/>
      <c r="B74" s="506" t="s">
        <v>1430</v>
      </c>
      <c r="C74" s="512"/>
      <c r="D74" s="507" t="s">
        <v>1431</v>
      </c>
      <c r="F74" s="97" t="s">
        <v>119</v>
      </c>
      <c r="G74" s="506" t="s">
        <v>712</v>
      </c>
      <c r="H74" s="507" t="s">
        <v>1432</v>
      </c>
      <c r="J74" s="97" t="s">
        <v>1433</v>
      </c>
      <c r="K74" s="506" t="s">
        <v>21</v>
      </c>
      <c r="L74" s="507" t="s">
        <v>1434</v>
      </c>
    </row>
    <row r="75" spans="1:12">
      <c r="A75" s="505"/>
      <c r="B75" s="506" t="s">
        <v>227</v>
      </c>
      <c r="C75" s="512"/>
      <c r="D75" s="507" t="s">
        <v>1435</v>
      </c>
      <c r="F75" s="97" t="s">
        <v>120</v>
      </c>
      <c r="G75" s="506" t="s">
        <v>713</v>
      </c>
      <c r="H75" s="507" t="s">
        <v>1339</v>
      </c>
      <c r="J75" s="506" t="s">
        <v>782</v>
      </c>
      <c r="K75" s="506" t="s">
        <v>699</v>
      </c>
      <c r="L75" s="506" t="s">
        <v>1436</v>
      </c>
    </row>
    <row r="76" spans="1:12">
      <c r="A76" s="505"/>
      <c r="B76" s="506" t="s">
        <v>1437</v>
      </c>
      <c r="C76" s="506"/>
      <c r="D76" s="507" t="s">
        <v>1438</v>
      </c>
      <c r="F76" s="97" t="s">
        <v>121</v>
      </c>
      <c r="G76" s="506" t="s">
        <v>271</v>
      </c>
      <c r="H76" s="507" t="s">
        <v>1345</v>
      </c>
      <c r="J76" s="576" t="s">
        <v>1197</v>
      </c>
      <c r="K76" s="577" t="s">
        <v>268</v>
      </c>
      <c r="L76" s="578" t="s">
        <v>1439</v>
      </c>
    </row>
    <row r="77" spans="1:12">
      <c r="A77" s="505"/>
      <c r="B77" s="506" t="s">
        <v>1440</v>
      </c>
      <c r="C77" s="506"/>
      <c r="D77" s="507" t="s">
        <v>1441</v>
      </c>
      <c r="F77" s="97" t="s">
        <v>1003</v>
      </c>
      <c r="G77" s="506" t="s">
        <v>272</v>
      </c>
      <c r="H77" s="507" t="s">
        <v>1048</v>
      </c>
      <c r="J77" s="506" t="s">
        <v>1442</v>
      </c>
      <c r="K77" s="506" t="s">
        <v>1443</v>
      </c>
      <c r="L77" s="506" t="s">
        <v>1444</v>
      </c>
    </row>
    <row r="78" spans="1:12">
      <c r="A78" s="505"/>
      <c r="B78" s="506" t="s">
        <v>1445</v>
      </c>
      <c r="C78" s="506"/>
      <c r="D78" s="507" t="s">
        <v>1446</v>
      </c>
      <c r="F78" s="97" t="s">
        <v>1004</v>
      </c>
      <c r="G78" s="506" t="s">
        <v>273</v>
      </c>
      <c r="H78" s="507" t="s">
        <v>1049</v>
      </c>
      <c r="J78" s="97" t="s">
        <v>1014</v>
      </c>
      <c r="K78" s="506" t="s">
        <v>497</v>
      </c>
      <c r="L78" s="507" t="s">
        <v>1024</v>
      </c>
    </row>
    <row r="79" spans="1:12">
      <c r="A79" s="505"/>
      <c r="B79" s="506" t="s">
        <v>1447</v>
      </c>
      <c r="C79" s="506"/>
      <c r="D79" s="507" t="s">
        <v>1448</v>
      </c>
      <c r="F79" s="97" t="s">
        <v>1005</v>
      </c>
      <c r="G79" s="506" t="s">
        <v>274</v>
      </c>
      <c r="H79" s="507" t="s">
        <v>1050</v>
      </c>
      <c r="J79" s="506" t="s">
        <v>1449</v>
      </c>
      <c r="K79" s="506" t="s">
        <v>1450</v>
      </c>
      <c r="L79" s="506" t="s">
        <v>1451</v>
      </c>
    </row>
    <row r="80" spans="1:12">
      <c r="A80" s="505"/>
      <c r="B80" s="506" t="s">
        <v>1452</v>
      </c>
      <c r="C80" s="506"/>
      <c r="D80" s="507" t="s">
        <v>1453</v>
      </c>
      <c r="F80" s="97" t="s">
        <v>122</v>
      </c>
      <c r="G80" s="506" t="s">
        <v>275</v>
      </c>
      <c r="H80" s="507" t="s">
        <v>1454</v>
      </c>
      <c r="J80" s="473" t="s">
        <v>1455</v>
      </c>
      <c r="K80" s="473" t="s">
        <v>370</v>
      </c>
      <c r="L80" s="507" t="s">
        <v>1456</v>
      </c>
    </row>
    <row r="81" spans="1:12">
      <c r="A81" s="505"/>
      <c r="B81" s="506" t="s">
        <v>1457</v>
      </c>
      <c r="C81" s="506"/>
      <c r="D81" s="507" t="s">
        <v>1458</v>
      </c>
      <c r="F81" s="97" t="s">
        <v>1006</v>
      </c>
      <c r="G81" s="506" t="s">
        <v>276</v>
      </c>
      <c r="H81" s="507" t="s">
        <v>1459</v>
      </c>
      <c r="J81" s="97" t="s">
        <v>1258</v>
      </c>
      <c r="K81" s="506" t="s">
        <v>48</v>
      </c>
      <c r="L81" s="507" t="s">
        <v>1259</v>
      </c>
    </row>
    <row r="82" spans="1:12">
      <c r="A82" s="505"/>
      <c r="B82" s="506" t="s">
        <v>1460</v>
      </c>
      <c r="C82" s="506"/>
      <c r="D82" s="507" t="s">
        <v>1461</v>
      </c>
      <c r="F82" s="97" t="s">
        <v>845</v>
      </c>
      <c r="G82" s="473" t="s">
        <v>487</v>
      </c>
      <c r="H82" s="507" t="s">
        <v>1462</v>
      </c>
      <c r="J82" s="97" t="s">
        <v>1022</v>
      </c>
      <c r="K82" s="506" t="s">
        <v>780</v>
      </c>
      <c r="L82" s="507" t="s">
        <v>1463</v>
      </c>
    </row>
    <row r="83" spans="1:12">
      <c r="A83" s="516"/>
      <c r="B83" s="506" t="s">
        <v>1464</v>
      </c>
      <c r="C83" s="506"/>
      <c r="D83" s="507" t="s">
        <v>1465</v>
      </c>
      <c r="F83" s="506" t="s">
        <v>481</v>
      </c>
      <c r="G83" s="506" t="s">
        <v>277</v>
      </c>
      <c r="H83" s="506" t="s">
        <v>966</v>
      </c>
      <c r="J83" s="473" t="s">
        <v>1466</v>
      </c>
      <c r="K83" s="473" t="s">
        <v>371</v>
      </c>
      <c r="L83" s="507" t="s">
        <v>1467</v>
      </c>
    </row>
    <row r="84" spans="1:12">
      <c r="A84" s="516"/>
      <c r="B84" s="506" t="s">
        <v>1468</v>
      </c>
      <c r="C84" s="506"/>
      <c r="D84" s="507" t="s">
        <v>1469</v>
      </c>
      <c r="F84" s="506" t="s">
        <v>482</v>
      </c>
      <c r="G84" s="506" t="s">
        <v>278</v>
      </c>
      <c r="H84" s="506" t="s">
        <v>967</v>
      </c>
      <c r="J84" s="97" t="s">
        <v>369</v>
      </c>
      <c r="K84" s="506" t="s">
        <v>557</v>
      </c>
      <c r="L84" s="507" t="s">
        <v>1470</v>
      </c>
    </row>
    <row r="85" spans="1:12">
      <c r="A85" s="516"/>
      <c r="B85" s="506" t="s">
        <v>1471</v>
      </c>
      <c r="C85" s="506"/>
      <c r="D85" s="507" t="s">
        <v>1472</v>
      </c>
      <c r="F85" s="506" t="s">
        <v>483</v>
      </c>
      <c r="G85" s="506" t="s">
        <v>279</v>
      </c>
      <c r="H85" s="506" t="s">
        <v>968</v>
      </c>
      <c r="J85" s="576" t="s">
        <v>1197</v>
      </c>
      <c r="K85" s="577" t="s">
        <v>268</v>
      </c>
      <c r="L85" s="578" t="s">
        <v>1473</v>
      </c>
    </row>
    <row r="86" spans="1:12">
      <c r="A86" s="516"/>
      <c r="B86" s="506" t="s">
        <v>1474</v>
      </c>
      <c r="C86" s="506"/>
      <c r="D86" s="507" t="s">
        <v>1475</v>
      </c>
      <c r="F86" s="97" t="s">
        <v>1009</v>
      </c>
      <c r="G86" s="506" t="s">
        <v>747</v>
      </c>
      <c r="H86" s="507" t="s">
        <v>1051</v>
      </c>
      <c r="J86" s="506" t="s">
        <v>724</v>
      </c>
      <c r="K86" s="506" t="s">
        <v>43</v>
      </c>
      <c r="L86" s="507" t="s">
        <v>1476</v>
      </c>
    </row>
    <row r="87" spans="1:12">
      <c r="A87" s="516"/>
      <c r="B87" s="506" t="s">
        <v>1477</v>
      </c>
      <c r="C87" s="506"/>
      <c r="D87" s="507" t="s">
        <v>1478</v>
      </c>
      <c r="F87" s="97" t="s">
        <v>1007</v>
      </c>
      <c r="G87" s="506" t="s">
        <v>808</v>
      </c>
      <c r="H87" s="507" t="s">
        <v>1053</v>
      </c>
      <c r="J87" s="473" t="s">
        <v>721</v>
      </c>
      <c r="K87" s="506" t="s">
        <v>781</v>
      </c>
      <c r="L87" s="507" t="s">
        <v>1033</v>
      </c>
    </row>
    <row r="88" spans="1:12">
      <c r="A88" s="516"/>
      <c r="B88" s="506" t="s">
        <v>1479</v>
      </c>
      <c r="C88" s="506"/>
      <c r="D88" s="507" t="s">
        <v>1480</v>
      </c>
      <c r="F88" s="97" t="s">
        <v>486</v>
      </c>
      <c r="G88" s="506" t="s">
        <v>814</v>
      </c>
      <c r="H88" s="507" t="s">
        <v>1481</v>
      </c>
      <c r="J88" s="513" t="s">
        <v>722</v>
      </c>
      <c r="K88" s="513" t="s">
        <v>605</v>
      </c>
      <c r="L88" s="507" t="s">
        <v>1482</v>
      </c>
    </row>
    <row r="89" spans="1:12">
      <c r="A89" s="516"/>
      <c r="B89" s="506" t="s">
        <v>1483</v>
      </c>
      <c r="C89" s="506"/>
      <c r="D89" s="507" t="s">
        <v>1484</v>
      </c>
      <c r="F89" s="97" t="s">
        <v>488</v>
      </c>
      <c r="G89" s="506" t="s">
        <v>816</v>
      </c>
      <c r="H89" s="507" t="s">
        <v>1347</v>
      </c>
      <c r="J89" s="473" t="s">
        <v>612</v>
      </c>
      <c r="K89" s="506" t="s">
        <v>698</v>
      </c>
      <c r="L89" s="507" t="s">
        <v>1485</v>
      </c>
    </row>
    <row r="90" spans="1:12">
      <c r="A90" s="516"/>
      <c r="B90" s="506" t="s">
        <v>1486</v>
      </c>
      <c r="C90" s="506"/>
      <c r="D90" s="507" t="s">
        <v>1487</v>
      </c>
      <c r="F90" s="97" t="s">
        <v>561</v>
      </c>
      <c r="G90" s="506" t="s">
        <v>817</v>
      </c>
      <c r="H90" s="507" t="s">
        <v>1488</v>
      </c>
      <c r="J90" s="473" t="s">
        <v>1021</v>
      </c>
      <c r="K90" s="506" t="s">
        <v>693</v>
      </c>
      <c r="L90" s="507" t="s">
        <v>1034</v>
      </c>
    </row>
    <row r="91" spans="1:12">
      <c r="A91" s="516"/>
      <c r="B91" s="506" t="s">
        <v>1489</v>
      </c>
      <c r="C91" s="506"/>
      <c r="D91" s="507" t="s">
        <v>1490</v>
      </c>
      <c r="F91" s="97" t="s">
        <v>562</v>
      </c>
      <c r="G91" s="506" t="s">
        <v>11</v>
      </c>
      <c r="H91" s="507" t="s">
        <v>1054</v>
      </c>
      <c r="J91" s="506" t="s">
        <v>923</v>
      </c>
      <c r="K91" s="506" t="s">
        <v>694</v>
      </c>
      <c r="L91" s="506" t="s">
        <v>958</v>
      </c>
    </row>
    <row r="92" spans="1:12">
      <c r="A92" s="516"/>
      <c r="B92" s="506" t="s">
        <v>1491</v>
      </c>
      <c r="C92" s="506"/>
      <c r="D92" s="507" t="s">
        <v>1492</v>
      </c>
      <c r="F92" s="97" t="s">
        <v>1348</v>
      </c>
      <c r="G92" s="506" t="s">
        <v>819</v>
      </c>
      <c r="H92" s="507" t="s">
        <v>1349</v>
      </c>
      <c r="J92" s="473" t="s">
        <v>1493</v>
      </c>
      <c r="K92" s="473" t="s">
        <v>1494</v>
      </c>
      <c r="L92" s="507" t="s">
        <v>1495</v>
      </c>
    </row>
    <row r="93" spans="1:12">
      <c r="A93" s="516"/>
      <c r="B93" s="506" t="s">
        <v>1496</v>
      </c>
      <c r="C93" s="506"/>
      <c r="D93" s="507" t="s">
        <v>1497</v>
      </c>
      <c r="F93" s="97" t="s">
        <v>563</v>
      </c>
      <c r="G93" s="506" t="s">
        <v>346</v>
      </c>
      <c r="H93" s="507" t="s">
        <v>1498</v>
      </c>
      <c r="J93" s="506" t="s">
        <v>939</v>
      </c>
      <c r="K93" s="506" t="s">
        <v>947</v>
      </c>
      <c r="L93" s="506" t="s">
        <v>1499</v>
      </c>
    </row>
    <row r="94" spans="1:12">
      <c r="A94" s="516"/>
      <c r="B94" s="506" t="s">
        <v>1500</v>
      </c>
      <c r="C94" s="506"/>
      <c r="D94" s="507" t="s">
        <v>1501</v>
      </c>
      <c r="F94" s="97" t="s">
        <v>978</v>
      </c>
      <c r="G94" s="506" t="s">
        <v>348</v>
      </c>
      <c r="H94" s="507" t="s">
        <v>1502</v>
      </c>
      <c r="J94" s="97" t="s">
        <v>1503</v>
      </c>
      <c r="K94" s="506" t="s">
        <v>352</v>
      </c>
      <c r="L94" s="507" t="s">
        <v>1503</v>
      </c>
    </row>
    <row r="95" spans="1:12">
      <c r="A95" s="516"/>
      <c r="B95" s="506" t="s">
        <v>1504</v>
      </c>
      <c r="C95" s="506"/>
      <c r="D95" s="507" t="s">
        <v>1505</v>
      </c>
      <c r="F95" s="97" t="s">
        <v>584</v>
      </c>
      <c r="G95" s="506" t="s">
        <v>349</v>
      </c>
      <c r="H95" s="507" t="s">
        <v>1506</v>
      </c>
      <c r="J95" s="97" t="s">
        <v>1001</v>
      </c>
      <c r="K95" s="506" t="s">
        <v>500</v>
      </c>
      <c r="L95" s="507" t="s">
        <v>1001</v>
      </c>
    </row>
    <row r="96" spans="1:12">
      <c r="A96" s="516"/>
      <c r="B96" s="506" t="s">
        <v>1507</v>
      </c>
      <c r="C96" s="506"/>
      <c r="D96" s="507" t="s">
        <v>1508</v>
      </c>
      <c r="F96" s="97" t="s">
        <v>1010</v>
      </c>
      <c r="G96" s="506" t="s">
        <v>894</v>
      </c>
      <c r="H96" s="507" t="s">
        <v>1509</v>
      </c>
      <c r="J96" s="97" t="s">
        <v>1510</v>
      </c>
      <c r="K96" s="506" t="s">
        <v>250</v>
      </c>
      <c r="L96" s="507" t="s">
        <v>1510</v>
      </c>
    </row>
    <row r="97" spans="1:12">
      <c r="A97" s="516"/>
      <c r="B97" s="506" t="s">
        <v>1511</v>
      </c>
      <c r="C97" s="506"/>
      <c r="D97" s="507" t="s">
        <v>1512</v>
      </c>
      <c r="F97" s="97" t="s">
        <v>1008</v>
      </c>
      <c r="G97" s="506" t="s">
        <v>895</v>
      </c>
      <c r="H97" s="507" t="s">
        <v>1055</v>
      </c>
      <c r="J97" s="576" t="s">
        <v>1513</v>
      </c>
      <c r="K97" s="577" t="s">
        <v>268</v>
      </c>
      <c r="L97" s="578" t="s">
        <v>1514</v>
      </c>
    </row>
    <row r="98" spans="1:12">
      <c r="A98" s="516"/>
      <c r="B98" s="506" t="s">
        <v>1515</v>
      </c>
      <c r="C98" s="506"/>
      <c r="D98" s="507" t="s">
        <v>1516</v>
      </c>
      <c r="F98" s="97" t="s">
        <v>585</v>
      </c>
      <c r="G98" s="511" t="s">
        <v>896</v>
      </c>
      <c r="H98" s="507" t="s">
        <v>1517</v>
      </c>
      <c r="J98" s="579" t="s">
        <v>389</v>
      </c>
      <c r="K98" s="579" t="s">
        <v>388</v>
      </c>
      <c r="L98" s="580" t="s">
        <v>1518</v>
      </c>
    </row>
    <row r="99" spans="1:12">
      <c r="A99" s="516"/>
      <c r="B99" s="506" t="s">
        <v>1519</v>
      </c>
      <c r="C99" s="506"/>
      <c r="D99" s="507" t="s">
        <v>1520</v>
      </c>
      <c r="F99" s="97" t="s">
        <v>979</v>
      </c>
      <c r="G99" s="506" t="s">
        <v>897</v>
      </c>
      <c r="H99" s="507" t="s">
        <v>1521</v>
      </c>
      <c r="J99" s="97" t="s">
        <v>702</v>
      </c>
      <c r="K99" s="506" t="s">
        <v>701</v>
      </c>
      <c r="L99" s="507" t="s">
        <v>1522</v>
      </c>
    </row>
    <row r="100" spans="1:12">
      <c r="A100" s="516"/>
      <c r="B100" s="506" t="s">
        <v>1523</v>
      </c>
      <c r="C100" s="506"/>
      <c r="D100" s="507" t="s">
        <v>1524</v>
      </c>
      <c r="F100" s="97" t="s">
        <v>980</v>
      </c>
      <c r="G100" s="506" t="s">
        <v>898</v>
      </c>
      <c r="H100" s="507" t="s">
        <v>1525</v>
      </c>
      <c r="J100" s="576" t="s">
        <v>1513</v>
      </c>
      <c r="K100" s="577" t="s">
        <v>268</v>
      </c>
      <c r="L100" s="578" t="s">
        <v>1526</v>
      </c>
    </row>
    <row r="101" spans="1:12">
      <c r="A101" s="516"/>
      <c r="B101" s="506" t="s">
        <v>1527</v>
      </c>
      <c r="C101" s="506"/>
      <c r="D101" s="507" t="s">
        <v>1528</v>
      </c>
      <c r="F101" s="97" t="s">
        <v>981</v>
      </c>
      <c r="G101" s="506" t="s">
        <v>899</v>
      </c>
      <c r="H101" s="507" t="s">
        <v>1529</v>
      </c>
      <c r="J101" s="97" t="s">
        <v>994</v>
      </c>
      <c r="K101" s="506" t="s">
        <v>785</v>
      </c>
      <c r="L101" s="507" t="s">
        <v>994</v>
      </c>
    </row>
    <row r="102" spans="1:12">
      <c r="A102" s="516"/>
      <c r="B102" s="506" t="s">
        <v>1530</v>
      </c>
      <c r="C102" s="506"/>
      <c r="D102" s="507" t="s">
        <v>1531</v>
      </c>
      <c r="F102" s="97" t="s">
        <v>982</v>
      </c>
      <c r="G102" s="506" t="s">
        <v>900</v>
      </c>
      <c r="H102" s="507" t="s">
        <v>1532</v>
      </c>
      <c r="J102" s="506" t="s">
        <v>787</v>
      </c>
      <c r="K102" s="506" t="s">
        <v>786</v>
      </c>
      <c r="L102" s="506" t="s">
        <v>1533</v>
      </c>
    </row>
    <row r="103" spans="1:12">
      <c r="A103" s="516"/>
      <c r="B103" s="506" t="s">
        <v>1534</v>
      </c>
      <c r="C103" s="506"/>
      <c r="D103" s="507" t="s">
        <v>1535</v>
      </c>
      <c r="F103" s="97" t="s">
        <v>983</v>
      </c>
      <c r="G103" s="506" t="s">
        <v>901</v>
      </c>
      <c r="H103" s="507" t="s">
        <v>1536</v>
      </c>
      <c r="J103" s="576" t="s">
        <v>1537</v>
      </c>
      <c r="K103" s="577" t="s">
        <v>268</v>
      </c>
      <c r="L103" s="576"/>
    </row>
    <row r="104" spans="1:12">
      <c r="A104" s="516"/>
      <c r="B104" s="506" t="s">
        <v>1538</v>
      </c>
      <c r="C104" s="506"/>
      <c r="D104" s="507" t="s">
        <v>1539</v>
      </c>
      <c r="F104" s="97" t="s">
        <v>984</v>
      </c>
      <c r="G104" s="506" t="s">
        <v>902</v>
      </c>
      <c r="H104" s="507" t="s">
        <v>1540</v>
      </c>
      <c r="J104" s="97" t="s">
        <v>189</v>
      </c>
      <c r="K104" s="506" t="s">
        <v>519</v>
      </c>
      <c r="L104" s="507" t="s">
        <v>1231</v>
      </c>
    </row>
    <row r="105" spans="1:12">
      <c r="A105" s="516"/>
      <c r="B105" s="506" t="s">
        <v>1541</v>
      </c>
      <c r="C105" s="506"/>
      <c r="D105" s="507" t="s">
        <v>1542</v>
      </c>
      <c r="F105" s="97" t="s">
        <v>985</v>
      </c>
      <c r="G105" s="506" t="s">
        <v>903</v>
      </c>
      <c r="H105" s="507" t="s">
        <v>1543</v>
      </c>
      <c r="J105" s="97" t="s">
        <v>1234</v>
      </c>
      <c r="K105" s="506" t="s">
        <v>535</v>
      </c>
      <c r="L105" s="507" t="s">
        <v>1235</v>
      </c>
    </row>
    <row r="106" spans="1:12">
      <c r="A106" s="516"/>
      <c r="B106" s="506" t="s">
        <v>1544</v>
      </c>
      <c r="C106" s="506"/>
      <c r="D106" s="507" t="s">
        <v>1545</v>
      </c>
      <c r="F106" s="97" t="s">
        <v>586</v>
      </c>
      <c r="G106" s="506" t="s">
        <v>904</v>
      </c>
      <c r="H106" s="507" t="s">
        <v>1546</v>
      </c>
      <c r="J106" s="506" t="s">
        <v>190</v>
      </c>
      <c r="K106" s="506" t="s">
        <v>505</v>
      </c>
      <c r="L106" s="506" t="s">
        <v>955</v>
      </c>
    </row>
    <row r="107" spans="1:12">
      <c r="A107" s="516"/>
      <c r="B107" s="506" t="s">
        <v>1547</v>
      </c>
      <c r="C107" s="506" t="s">
        <v>1548</v>
      </c>
      <c r="D107" s="506" t="s">
        <v>1549</v>
      </c>
      <c r="F107" s="506" t="s">
        <v>587</v>
      </c>
      <c r="G107" s="506" t="s">
        <v>115</v>
      </c>
      <c r="H107" s="506" t="s">
        <v>952</v>
      </c>
      <c r="J107" s="506" t="s">
        <v>192</v>
      </c>
      <c r="K107" s="506" t="s">
        <v>507</v>
      </c>
      <c r="L107" s="506" t="s">
        <v>962</v>
      </c>
    </row>
    <row r="108" spans="1:12">
      <c r="A108" s="516"/>
      <c r="B108" s="506" t="s">
        <v>799</v>
      </c>
      <c r="C108" s="506" t="s">
        <v>798</v>
      </c>
      <c r="D108" s="506" t="s">
        <v>1209</v>
      </c>
      <c r="F108" s="97" t="s">
        <v>1011</v>
      </c>
      <c r="G108" s="506" t="s">
        <v>664</v>
      </c>
      <c r="H108" s="507" t="s">
        <v>1056</v>
      </c>
      <c r="J108" s="97" t="s">
        <v>193</v>
      </c>
      <c r="K108" s="506" t="s">
        <v>106</v>
      </c>
      <c r="L108" s="507" t="s">
        <v>1550</v>
      </c>
    </row>
    <row r="109" spans="1:12">
      <c r="A109" s="516"/>
      <c r="B109" s="473" t="s">
        <v>1551</v>
      </c>
      <c r="C109" s="473" t="s">
        <v>775</v>
      </c>
      <c r="D109" s="507" t="s">
        <v>1552</v>
      </c>
      <c r="F109" s="97" t="s">
        <v>588</v>
      </c>
      <c r="G109" s="506" t="s">
        <v>665</v>
      </c>
      <c r="H109" s="507" t="s">
        <v>1553</v>
      </c>
      <c r="J109" s="97" t="s">
        <v>194</v>
      </c>
      <c r="K109" s="506" t="s">
        <v>509</v>
      </c>
      <c r="L109" s="507" t="s">
        <v>1026</v>
      </c>
    </row>
    <row r="110" spans="1:12">
      <c r="A110" s="516"/>
      <c r="B110" s="506" t="s">
        <v>1554</v>
      </c>
      <c r="C110" s="506"/>
      <c r="D110" s="507" t="s">
        <v>1555</v>
      </c>
      <c r="F110" s="97" t="s">
        <v>589</v>
      </c>
      <c r="G110" s="506" t="s">
        <v>666</v>
      </c>
      <c r="H110" s="507" t="s">
        <v>1351</v>
      </c>
      <c r="J110" s="97" t="s">
        <v>195</v>
      </c>
      <c r="K110" s="506" t="s">
        <v>282</v>
      </c>
      <c r="L110" s="507" t="s">
        <v>1556</v>
      </c>
    </row>
    <row r="111" spans="1:12">
      <c r="A111" s="516"/>
      <c r="B111" s="506" t="s">
        <v>1557</v>
      </c>
      <c r="C111" s="506"/>
      <c r="D111" s="507" t="s">
        <v>1558</v>
      </c>
      <c r="F111" s="97" t="s">
        <v>590</v>
      </c>
      <c r="G111" s="506" t="s">
        <v>667</v>
      </c>
      <c r="H111" s="507" t="s">
        <v>1559</v>
      </c>
      <c r="J111" s="97" t="s">
        <v>196</v>
      </c>
      <c r="K111" s="506" t="s">
        <v>283</v>
      </c>
      <c r="L111" s="507" t="s">
        <v>1239</v>
      </c>
    </row>
    <row r="112" spans="1:12">
      <c r="A112" s="516"/>
      <c r="B112" s="506" t="s">
        <v>1560</v>
      </c>
      <c r="C112" s="506"/>
      <c r="D112" s="507" t="s">
        <v>1561</v>
      </c>
      <c r="F112" s="97" t="s">
        <v>591</v>
      </c>
      <c r="G112" s="506" t="s">
        <v>669</v>
      </c>
      <c r="H112" s="507" t="s">
        <v>1354</v>
      </c>
      <c r="J112" s="97" t="s">
        <v>197</v>
      </c>
      <c r="K112" s="506" t="s">
        <v>58</v>
      </c>
      <c r="L112" s="507" t="s">
        <v>1244</v>
      </c>
    </row>
    <row r="113" spans="1:12">
      <c r="A113" s="516"/>
      <c r="B113" s="506" t="s">
        <v>1562</v>
      </c>
      <c r="C113" s="506"/>
      <c r="D113" s="507" t="s">
        <v>1563</v>
      </c>
      <c r="F113" s="97" t="s">
        <v>592</v>
      </c>
      <c r="G113" s="506" t="s">
        <v>670</v>
      </c>
      <c r="H113" s="507" t="s">
        <v>1358</v>
      </c>
      <c r="J113" s="97" t="s">
        <v>188</v>
      </c>
      <c r="K113" s="506" t="s">
        <v>76</v>
      </c>
      <c r="L113" s="507" t="s">
        <v>1564</v>
      </c>
    </row>
    <row r="114" spans="1:12">
      <c r="A114" s="516"/>
      <c r="B114" s="506" t="s">
        <v>1565</v>
      </c>
      <c r="C114" s="506"/>
      <c r="D114" s="507" t="s">
        <v>1566</v>
      </c>
      <c r="F114" s="97" t="s">
        <v>593</v>
      </c>
      <c r="G114" s="506" t="s">
        <v>671</v>
      </c>
      <c r="H114" s="507" t="s">
        <v>1361</v>
      </c>
      <c r="J114" s="97" t="s">
        <v>205</v>
      </c>
      <c r="K114" s="506" t="s">
        <v>107</v>
      </c>
      <c r="L114" s="507" t="s">
        <v>1567</v>
      </c>
    </row>
    <row r="115" spans="1:12">
      <c r="A115" s="516"/>
      <c r="B115" s="506" t="s">
        <v>1568</v>
      </c>
      <c r="C115" s="506"/>
      <c r="D115" s="507" t="s">
        <v>1569</v>
      </c>
      <c r="F115" s="506" t="s">
        <v>924</v>
      </c>
      <c r="G115" s="506" t="s">
        <v>672</v>
      </c>
      <c r="H115" s="506" t="s">
        <v>959</v>
      </c>
      <c r="J115" s="97" t="s">
        <v>198</v>
      </c>
      <c r="K115" s="506" t="s">
        <v>728</v>
      </c>
      <c r="L115" s="507" t="s">
        <v>1570</v>
      </c>
    </row>
    <row r="116" spans="1:12">
      <c r="A116" s="516"/>
      <c r="B116" s="506" t="s">
        <v>1571</v>
      </c>
      <c r="C116" s="506"/>
      <c r="D116" s="507" t="s">
        <v>1572</v>
      </c>
      <c r="F116" s="97" t="s">
        <v>594</v>
      </c>
      <c r="G116" s="506" t="s">
        <v>516</v>
      </c>
      <c r="H116" s="507" t="s">
        <v>1573</v>
      </c>
      <c r="J116" s="97" t="s">
        <v>203</v>
      </c>
      <c r="K116" s="506" t="s">
        <v>172</v>
      </c>
      <c r="L116" s="507" t="s">
        <v>1574</v>
      </c>
    </row>
    <row r="117" spans="1:12">
      <c r="A117" s="516"/>
      <c r="B117" s="506" t="s">
        <v>1575</v>
      </c>
      <c r="C117" s="506"/>
      <c r="D117" s="507" t="s">
        <v>1576</v>
      </c>
      <c r="F117" s="97" t="s">
        <v>595</v>
      </c>
      <c r="G117" s="506" t="s">
        <v>241</v>
      </c>
      <c r="H117" s="507" t="s">
        <v>1577</v>
      </c>
      <c r="J117" s="506" t="s">
        <v>200</v>
      </c>
      <c r="K117" s="506" t="s">
        <v>508</v>
      </c>
      <c r="L117" s="506" t="s">
        <v>960</v>
      </c>
    </row>
    <row r="118" spans="1:12">
      <c r="A118" s="516"/>
      <c r="B118" s="506" t="s">
        <v>1578</v>
      </c>
      <c r="C118" s="506"/>
      <c r="D118" s="507" t="s">
        <v>1579</v>
      </c>
      <c r="F118" s="506" t="s">
        <v>596</v>
      </c>
      <c r="G118" s="506" t="s">
        <v>242</v>
      </c>
      <c r="H118" s="506" t="s">
        <v>975</v>
      </c>
      <c r="J118" s="97" t="s">
        <v>201</v>
      </c>
      <c r="K118" s="506" t="s">
        <v>108</v>
      </c>
      <c r="L118" s="507" t="s">
        <v>1580</v>
      </c>
    </row>
    <row r="119" spans="1:12">
      <c r="A119" s="516"/>
      <c r="B119" s="506" t="s">
        <v>1581</v>
      </c>
      <c r="C119" s="506"/>
      <c r="D119" s="507" t="s">
        <v>1582</v>
      </c>
      <c r="F119" s="506" t="s">
        <v>597</v>
      </c>
      <c r="G119" s="506" t="s">
        <v>243</v>
      </c>
      <c r="H119" s="506" t="s">
        <v>1583</v>
      </c>
      <c r="J119" s="506" t="s">
        <v>202</v>
      </c>
      <c r="K119" s="506" t="s">
        <v>512</v>
      </c>
      <c r="L119" s="506" t="s">
        <v>971</v>
      </c>
    </row>
    <row r="120" spans="1:12">
      <c r="A120" s="516"/>
      <c r="B120" s="506" t="s">
        <v>1584</v>
      </c>
      <c r="C120" s="506"/>
      <c r="D120" s="507" t="s">
        <v>1585</v>
      </c>
      <c r="F120" s="506" t="s">
        <v>598</v>
      </c>
      <c r="G120" s="506" t="s">
        <v>244</v>
      </c>
      <c r="H120" s="506" t="s">
        <v>1586</v>
      </c>
      <c r="J120" s="97" t="s">
        <v>204</v>
      </c>
      <c r="K120" s="506" t="s">
        <v>729</v>
      </c>
      <c r="L120" s="507" t="s">
        <v>1027</v>
      </c>
    </row>
    <row r="121" spans="1:12">
      <c r="A121" s="516"/>
      <c r="B121" s="506" t="s">
        <v>1587</v>
      </c>
      <c r="C121" s="506"/>
      <c r="D121" s="507" t="s">
        <v>1588</v>
      </c>
      <c r="F121" s="97" t="s">
        <v>599</v>
      </c>
      <c r="G121" s="506" t="s">
        <v>662</v>
      </c>
      <c r="H121" s="507" t="s">
        <v>1589</v>
      </c>
      <c r="J121" s="506" t="s">
        <v>199</v>
      </c>
      <c r="K121" s="506" t="s">
        <v>504</v>
      </c>
      <c r="L121" s="506" t="s">
        <v>949</v>
      </c>
    </row>
    <row r="122" spans="1:12">
      <c r="A122" s="516"/>
      <c r="B122" s="506" t="s">
        <v>1590</v>
      </c>
      <c r="C122" s="506"/>
      <c r="D122" s="507" t="s">
        <v>1591</v>
      </c>
      <c r="F122" s="97" t="s">
        <v>1012</v>
      </c>
      <c r="G122" s="506" t="s">
        <v>118</v>
      </c>
      <c r="H122" s="507" t="s">
        <v>1592</v>
      </c>
      <c r="J122" s="97" t="s">
        <v>191</v>
      </c>
      <c r="K122" s="506" t="s">
        <v>517</v>
      </c>
      <c r="L122" s="507" t="s">
        <v>1028</v>
      </c>
    </row>
    <row r="123" spans="1:12">
      <c r="A123" s="516"/>
      <c r="B123" s="506" t="s">
        <v>1593</v>
      </c>
      <c r="C123" s="506"/>
      <c r="D123" s="507" t="s">
        <v>1594</v>
      </c>
      <c r="F123" s="97" t="s">
        <v>718</v>
      </c>
      <c r="G123" s="506" t="s">
        <v>668</v>
      </c>
      <c r="H123" s="507" t="s">
        <v>1057</v>
      </c>
      <c r="J123" s="97" t="s">
        <v>1019</v>
      </c>
      <c r="K123" s="506" t="s">
        <v>730</v>
      </c>
      <c r="L123" s="507" t="s">
        <v>1595</v>
      </c>
    </row>
    <row r="124" spans="1:12">
      <c r="A124" s="516"/>
      <c r="B124" s="506" t="s">
        <v>1596</v>
      </c>
      <c r="C124" s="506"/>
      <c r="D124" s="507" t="s">
        <v>1597</v>
      </c>
      <c r="F124" s="97" t="s">
        <v>1366</v>
      </c>
      <c r="G124" s="506" t="s">
        <v>117</v>
      </c>
      <c r="H124" s="507" t="s">
        <v>1367</v>
      </c>
      <c r="J124" s="98" t="s">
        <v>307</v>
      </c>
      <c r="K124" s="506" t="s">
        <v>299</v>
      </c>
      <c r="L124" s="507" t="s">
        <v>1598</v>
      </c>
    </row>
    <row r="125" spans="1:12">
      <c r="A125" s="516"/>
      <c r="B125" s="506" t="s">
        <v>1599</v>
      </c>
      <c r="C125" s="506"/>
      <c r="D125" s="507" t="s">
        <v>1600</v>
      </c>
      <c r="F125" s="97" t="s">
        <v>789</v>
      </c>
      <c r="G125" s="506" t="s">
        <v>663</v>
      </c>
      <c r="H125" s="507" t="s">
        <v>1601</v>
      </c>
      <c r="J125" s="97" t="s">
        <v>723</v>
      </c>
      <c r="K125" s="506" t="s">
        <v>350</v>
      </c>
      <c r="L125" s="507" t="s">
        <v>1035</v>
      </c>
    </row>
    <row r="126" spans="1:12">
      <c r="A126" s="516"/>
      <c r="B126" s="506" t="s">
        <v>1602</v>
      </c>
      <c r="C126" s="506"/>
      <c r="D126" s="507" t="s">
        <v>1603</v>
      </c>
      <c r="F126" s="97" t="s">
        <v>790</v>
      </c>
      <c r="G126" s="506" t="s">
        <v>116</v>
      </c>
      <c r="H126" s="507" t="s">
        <v>1371</v>
      </c>
      <c r="J126" s="473" t="s">
        <v>1266</v>
      </c>
      <c r="K126" s="473" t="s">
        <v>523</v>
      </c>
      <c r="L126" s="507" t="s">
        <v>1267</v>
      </c>
    </row>
    <row r="127" spans="1:12">
      <c r="A127" s="516"/>
      <c r="B127" s="506" t="s">
        <v>1604</v>
      </c>
      <c r="C127" s="506"/>
      <c r="D127" s="507" t="s">
        <v>1605</v>
      </c>
      <c r="F127" s="576" t="s">
        <v>1606</v>
      </c>
      <c r="G127" s="576"/>
      <c r="H127" s="576"/>
      <c r="J127" s="576" t="s">
        <v>1607</v>
      </c>
      <c r="K127" s="577" t="s">
        <v>268</v>
      </c>
      <c r="L127" s="576"/>
    </row>
    <row r="128" spans="1:12">
      <c r="A128" s="516"/>
      <c r="B128" s="506" t="s">
        <v>1608</v>
      </c>
      <c r="C128" s="506"/>
      <c r="D128" s="507" t="s">
        <v>1609</v>
      </c>
      <c r="F128" s="97" t="s">
        <v>908</v>
      </c>
      <c r="G128" s="506" t="s">
        <v>907</v>
      </c>
      <c r="H128" s="507" t="s">
        <v>1610</v>
      </c>
      <c r="J128" s="515" t="s">
        <v>1413</v>
      </c>
      <c r="K128" s="513" t="s">
        <v>875</v>
      </c>
      <c r="L128" s="507" t="s">
        <v>1414</v>
      </c>
    </row>
    <row r="129" spans="1:12">
      <c r="A129" s="516"/>
      <c r="B129" s="97" t="s">
        <v>1210</v>
      </c>
      <c r="C129" s="506" t="s">
        <v>296</v>
      </c>
      <c r="D129" s="507" t="s">
        <v>1211</v>
      </c>
      <c r="F129" s="506" t="s">
        <v>910</v>
      </c>
      <c r="G129" s="506" t="s">
        <v>909</v>
      </c>
      <c r="H129" s="506" t="s">
        <v>948</v>
      </c>
      <c r="J129" s="473" t="s">
        <v>1418</v>
      </c>
      <c r="K129" s="473" t="s">
        <v>518</v>
      </c>
      <c r="L129" s="507" t="s">
        <v>1419</v>
      </c>
    </row>
    <row r="130" spans="1:12">
      <c r="A130" s="516"/>
      <c r="B130" s="506" t="s">
        <v>801</v>
      </c>
      <c r="C130" s="506" t="s">
        <v>800</v>
      </c>
      <c r="D130" s="506" t="s">
        <v>1214</v>
      </c>
      <c r="F130" s="506" t="s">
        <v>284</v>
      </c>
      <c r="G130" s="506" t="s">
        <v>911</v>
      </c>
      <c r="H130" s="506" t="s">
        <v>954</v>
      </c>
      <c r="J130" s="506" t="s">
        <v>1611</v>
      </c>
      <c r="K130" s="506" t="s">
        <v>442</v>
      </c>
      <c r="L130" s="507" t="s">
        <v>1612</v>
      </c>
    </row>
    <row r="131" spans="1:12">
      <c r="A131" s="516"/>
      <c r="B131" s="506" t="s">
        <v>1613</v>
      </c>
      <c r="C131" s="506"/>
      <c r="D131" s="506" t="s">
        <v>1614</v>
      </c>
      <c r="F131" s="97" t="s">
        <v>734</v>
      </c>
      <c r="G131" s="506" t="s">
        <v>355</v>
      </c>
      <c r="H131" s="507" t="s">
        <v>1037</v>
      </c>
      <c r="J131" s="506" t="s">
        <v>1615</v>
      </c>
      <c r="K131" s="506" t="s">
        <v>882</v>
      </c>
      <c r="L131" s="507" t="s">
        <v>1616</v>
      </c>
    </row>
    <row r="132" spans="1:12">
      <c r="A132" s="516"/>
      <c r="B132" s="506" t="s">
        <v>1611</v>
      </c>
      <c r="C132" s="506" t="s">
        <v>442</v>
      </c>
      <c r="D132" s="507" t="s">
        <v>1612</v>
      </c>
      <c r="F132" s="506" t="s">
        <v>77</v>
      </c>
      <c r="G132" s="506" t="s">
        <v>735</v>
      </c>
      <c r="H132" s="506" t="s">
        <v>961</v>
      </c>
      <c r="J132" s="506" t="s">
        <v>1617</v>
      </c>
      <c r="K132" s="506" t="s">
        <v>534</v>
      </c>
      <c r="L132" s="507" t="s">
        <v>1618</v>
      </c>
    </row>
    <row r="133" spans="1:12">
      <c r="A133" s="516"/>
      <c r="B133" s="506" t="s">
        <v>1615</v>
      </c>
      <c r="C133" s="506" t="s">
        <v>882</v>
      </c>
      <c r="D133" s="507" t="s">
        <v>1616</v>
      </c>
      <c r="F133" s="97" t="s">
        <v>1619</v>
      </c>
      <c r="G133" s="506" t="s">
        <v>78</v>
      </c>
      <c r="H133" s="507" t="s">
        <v>1620</v>
      </c>
      <c r="J133" s="506" t="s">
        <v>1621</v>
      </c>
      <c r="K133" s="506" t="s">
        <v>1622</v>
      </c>
      <c r="L133" s="506" t="s">
        <v>1623</v>
      </c>
    </row>
    <row r="134" spans="1:12">
      <c r="A134" s="516"/>
      <c r="B134" s="506" t="s">
        <v>1617</v>
      </c>
      <c r="C134" s="506" t="s">
        <v>534</v>
      </c>
      <c r="D134" s="507" t="s">
        <v>1618</v>
      </c>
      <c r="F134" s="97" t="s">
        <v>80</v>
      </c>
      <c r="G134" s="506" t="s">
        <v>79</v>
      </c>
      <c r="H134" s="507" t="s">
        <v>1277</v>
      </c>
      <c r="J134" s="513" t="s">
        <v>1624</v>
      </c>
      <c r="K134" s="513" t="s">
        <v>173</v>
      </c>
      <c r="L134" s="507" t="s">
        <v>1625</v>
      </c>
    </row>
    <row r="135" spans="1:12">
      <c r="A135" s="516"/>
      <c r="B135" s="97" t="s">
        <v>1135</v>
      </c>
      <c r="C135" s="506" t="s">
        <v>461</v>
      </c>
      <c r="D135" s="507" t="s">
        <v>1215</v>
      </c>
      <c r="F135" s="97" t="s">
        <v>1626</v>
      </c>
      <c r="G135" s="506" t="s">
        <v>1627</v>
      </c>
      <c r="H135" s="507" t="s">
        <v>1628</v>
      </c>
      <c r="J135" s="513" t="s">
        <v>1629</v>
      </c>
      <c r="K135" s="513" t="s">
        <v>1630</v>
      </c>
      <c r="L135" s="507" t="s">
        <v>1631</v>
      </c>
    </row>
    <row r="136" spans="1:12">
      <c r="A136" s="516"/>
      <c r="B136" s="506" t="s">
        <v>1274</v>
      </c>
      <c r="C136" s="506" t="s">
        <v>1275</v>
      </c>
      <c r="D136" s="506" t="s">
        <v>1276</v>
      </c>
      <c r="F136" s="506" t="s">
        <v>1632</v>
      </c>
      <c r="G136" s="506" t="s">
        <v>1633</v>
      </c>
      <c r="H136" s="506" t="s">
        <v>1634</v>
      </c>
      <c r="J136" s="513" t="s">
        <v>1635</v>
      </c>
      <c r="K136" s="513" t="s">
        <v>832</v>
      </c>
      <c r="L136" s="507" t="s">
        <v>1636</v>
      </c>
    </row>
    <row r="137" spans="1:12">
      <c r="A137" s="516"/>
      <c r="B137" s="506" t="s">
        <v>1278</v>
      </c>
      <c r="C137" s="473" t="s">
        <v>539</v>
      </c>
      <c r="D137" s="506" t="s">
        <v>1279</v>
      </c>
      <c r="F137" s="506" t="s">
        <v>82</v>
      </c>
      <c r="G137" s="506" t="s">
        <v>81</v>
      </c>
      <c r="H137" s="506" t="s">
        <v>970</v>
      </c>
      <c r="J137" s="513" t="s">
        <v>1637</v>
      </c>
      <c r="K137" s="513" t="s">
        <v>179</v>
      </c>
      <c r="L137" s="507" t="s">
        <v>1638</v>
      </c>
    </row>
    <row r="138" spans="1:12">
      <c r="A138" s="516"/>
      <c r="B138" s="506" t="s">
        <v>1286</v>
      </c>
      <c r="C138" s="506" t="s">
        <v>541</v>
      </c>
      <c r="D138" s="507" t="s">
        <v>1287</v>
      </c>
      <c r="F138" s="576" t="s">
        <v>1639</v>
      </c>
      <c r="G138" s="577" t="s">
        <v>268</v>
      </c>
      <c r="H138" s="578" t="s">
        <v>1640</v>
      </c>
      <c r="J138" s="513" t="s">
        <v>1641</v>
      </c>
      <c r="K138" s="513" t="s">
        <v>182</v>
      </c>
      <c r="L138" s="507" t="s">
        <v>1642</v>
      </c>
    </row>
    <row r="139" spans="1:12">
      <c r="A139" s="516"/>
      <c r="B139" s="506" t="s">
        <v>1292</v>
      </c>
      <c r="C139" s="473" t="s">
        <v>144</v>
      </c>
      <c r="D139" s="506" t="s">
        <v>1293</v>
      </c>
      <c r="F139" s="97" t="s">
        <v>137</v>
      </c>
      <c r="G139" s="506" t="s">
        <v>56</v>
      </c>
      <c r="H139" s="507" t="s">
        <v>137</v>
      </c>
      <c r="J139" s="513" t="s">
        <v>1643</v>
      </c>
      <c r="K139" s="513" t="s">
        <v>208</v>
      </c>
      <c r="L139" s="507" t="s">
        <v>1644</v>
      </c>
    </row>
    <row r="140" spans="1:12">
      <c r="A140" s="516"/>
      <c r="B140" s="506" t="s">
        <v>1294</v>
      </c>
      <c r="C140" s="506" t="s">
        <v>152</v>
      </c>
      <c r="D140" s="507" t="s">
        <v>1295</v>
      </c>
      <c r="F140" s="506" t="s">
        <v>929</v>
      </c>
      <c r="G140" s="506" t="s">
        <v>506</v>
      </c>
      <c r="H140" s="506" t="s">
        <v>1645</v>
      </c>
      <c r="J140" s="513" t="s">
        <v>1646</v>
      </c>
      <c r="K140" s="513" t="s">
        <v>829</v>
      </c>
      <c r="L140" s="507" t="s">
        <v>1647</v>
      </c>
    </row>
    <row r="141" spans="1:12">
      <c r="A141" s="516"/>
      <c r="B141" s="506" t="s">
        <v>1297</v>
      </c>
      <c r="C141" s="506" t="s">
        <v>145</v>
      </c>
      <c r="D141" s="507" t="s">
        <v>1298</v>
      </c>
      <c r="F141" s="97" t="s">
        <v>1138</v>
      </c>
      <c r="G141" s="506" t="s">
        <v>114</v>
      </c>
      <c r="H141" s="507" t="s">
        <v>1648</v>
      </c>
      <c r="J141" s="513" t="s">
        <v>1649</v>
      </c>
      <c r="K141" s="513" t="s">
        <v>831</v>
      </c>
      <c r="L141" s="507" t="s">
        <v>1650</v>
      </c>
    </row>
    <row r="142" spans="1:12">
      <c r="A142" s="516"/>
      <c r="B142" s="506" t="s">
        <v>1302</v>
      </c>
      <c r="C142" s="506" t="s">
        <v>146</v>
      </c>
      <c r="D142" s="507" t="s">
        <v>1303</v>
      </c>
      <c r="F142" s="506" t="s">
        <v>1226</v>
      </c>
      <c r="G142" s="506" t="s">
        <v>1227</v>
      </c>
      <c r="H142" s="506" t="s">
        <v>1228</v>
      </c>
      <c r="J142" s="513" t="s">
        <v>1651</v>
      </c>
      <c r="K142" s="513" t="s">
        <v>841</v>
      </c>
      <c r="L142" s="507" t="s">
        <v>1652</v>
      </c>
    </row>
    <row r="143" spans="1:12">
      <c r="A143" s="516"/>
      <c r="B143" s="506" t="s">
        <v>1305</v>
      </c>
      <c r="C143" s="473" t="s">
        <v>147</v>
      </c>
      <c r="D143" s="506" t="s">
        <v>987</v>
      </c>
      <c r="F143" s="576" t="s">
        <v>380</v>
      </c>
      <c r="G143" s="576"/>
      <c r="H143" s="576"/>
      <c r="J143" s="513" t="s">
        <v>1653</v>
      </c>
      <c r="K143" s="513" t="s">
        <v>64</v>
      </c>
      <c r="L143" s="507" t="s">
        <v>1654</v>
      </c>
    </row>
    <row r="144" spans="1:12">
      <c r="A144" s="516"/>
      <c r="B144" s="506" t="s">
        <v>1308</v>
      </c>
      <c r="C144" s="506" t="s">
        <v>1309</v>
      </c>
      <c r="D144" s="506" t="s">
        <v>1310</v>
      </c>
      <c r="F144" s="506" t="s">
        <v>1655</v>
      </c>
      <c r="G144" s="506" t="s">
        <v>847</v>
      </c>
      <c r="H144" s="507" t="s">
        <v>1656</v>
      </c>
      <c r="J144" s="513" t="s">
        <v>1657</v>
      </c>
      <c r="K144" s="513" t="s">
        <v>842</v>
      </c>
      <c r="L144" s="507" t="s">
        <v>1658</v>
      </c>
    </row>
    <row r="145" spans="1:12">
      <c r="A145" s="516"/>
      <c r="B145" s="506" t="s">
        <v>1314</v>
      </c>
      <c r="C145" s="506" t="s">
        <v>150</v>
      </c>
      <c r="D145" s="507" t="s">
        <v>1315</v>
      </c>
      <c r="F145" s="506" t="s">
        <v>1659</v>
      </c>
      <c r="G145" s="506" t="s">
        <v>848</v>
      </c>
      <c r="H145" s="507" t="s">
        <v>1660</v>
      </c>
      <c r="J145" s="506" t="s">
        <v>930</v>
      </c>
      <c r="K145" s="506" t="s">
        <v>443</v>
      </c>
      <c r="L145" s="506" t="s">
        <v>1661</v>
      </c>
    </row>
    <row r="146" spans="1:12">
      <c r="A146" s="516"/>
      <c r="B146" s="506" t="s">
        <v>1317</v>
      </c>
      <c r="C146" s="506" t="s">
        <v>1318</v>
      </c>
      <c r="D146" s="506" t="s">
        <v>1319</v>
      </c>
      <c r="F146" s="506" t="s">
        <v>1662</v>
      </c>
      <c r="G146" s="506" t="s">
        <v>849</v>
      </c>
      <c r="H146" s="507" t="s">
        <v>1663</v>
      </c>
      <c r="J146" s="513" t="s">
        <v>1664</v>
      </c>
      <c r="K146" s="513" t="s">
        <v>176</v>
      </c>
      <c r="L146" s="507" t="s">
        <v>1665</v>
      </c>
    </row>
    <row r="147" spans="1:12">
      <c r="A147" s="516"/>
      <c r="B147" s="506" t="s">
        <v>1321</v>
      </c>
      <c r="C147" s="506" t="s">
        <v>1322</v>
      </c>
      <c r="D147" s="506" t="s">
        <v>1323</v>
      </c>
      <c r="F147" s="506" t="s">
        <v>1666</v>
      </c>
      <c r="G147" s="506" t="s">
        <v>850</v>
      </c>
      <c r="H147" s="507" t="s">
        <v>1667</v>
      </c>
      <c r="J147" s="513" t="s">
        <v>1668</v>
      </c>
      <c r="K147" s="513" t="s">
        <v>843</v>
      </c>
      <c r="L147" s="507" t="s">
        <v>1669</v>
      </c>
    </row>
    <row r="148" spans="1:12">
      <c r="A148" s="516"/>
      <c r="B148" s="506" t="s">
        <v>1327</v>
      </c>
      <c r="C148" s="506" t="s">
        <v>154</v>
      </c>
      <c r="D148" s="507" t="s">
        <v>1328</v>
      </c>
      <c r="F148" s="506" t="s">
        <v>1670</v>
      </c>
      <c r="G148" s="506" t="s">
        <v>855</v>
      </c>
      <c r="H148" s="507" t="s">
        <v>1671</v>
      </c>
      <c r="J148" s="513" t="s">
        <v>873</v>
      </c>
      <c r="K148" s="513" t="s">
        <v>872</v>
      </c>
      <c r="L148" s="507" t="s">
        <v>1672</v>
      </c>
    </row>
    <row r="149" spans="1:12">
      <c r="A149" s="516"/>
      <c r="B149" s="514" t="s">
        <v>1331</v>
      </c>
      <c r="C149" s="506" t="s">
        <v>153</v>
      </c>
      <c r="D149" s="507" t="s">
        <v>1332</v>
      </c>
      <c r="F149" s="506" t="s">
        <v>1673</v>
      </c>
      <c r="G149" s="506" t="s">
        <v>856</v>
      </c>
      <c r="H149" s="507" t="s">
        <v>1674</v>
      </c>
      <c r="J149" s="97" t="s">
        <v>1018</v>
      </c>
      <c r="K149" s="506" t="s">
        <v>823</v>
      </c>
      <c r="L149" s="507" t="s">
        <v>1032</v>
      </c>
    </row>
    <row r="150" spans="1:12">
      <c r="A150" s="516"/>
      <c r="B150" s="506" t="s">
        <v>1336</v>
      </c>
      <c r="C150" s="506" t="s">
        <v>846</v>
      </c>
      <c r="D150" s="507" t="s">
        <v>1337</v>
      </c>
      <c r="F150" s="506" t="s">
        <v>1675</v>
      </c>
      <c r="G150" s="506" t="s">
        <v>857</v>
      </c>
      <c r="H150" s="507" t="s">
        <v>1676</v>
      </c>
      <c r="J150" s="513" t="s">
        <v>1677</v>
      </c>
      <c r="K150" s="513" t="s">
        <v>62</v>
      </c>
      <c r="L150" s="507" t="s">
        <v>1678</v>
      </c>
    </row>
    <row r="151" spans="1:12">
      <c r="A151" s="516"/>
      <c r="B151" s="506" t="s">
        <v>1340</v>
      </c>
      <c r="C151" s="506" t="s">
        <v>148</v>
      </c>
      <c r="D151" s="507" t="s">
        <v>1341</v>
      </c>
      <c r="F151" s="506" t="s">
        <v>1679</v>
      </c>
      <c r="G151" s="506" t="s">
        <v>858</v>
      </c>
      <c r="H151" s="507" t="s">
        <v>1680</v>
      </c>
      <c r="J151" s="513" t="s">
        <v>1681</v>
      </c>
      <c r="K151" s="513" t="s">
        <v>175</v>
      </c>
      <c r="L151" s="507" t="s">
        <v>1682</v>
      </c>
    </row>
    <row r="152" spans="1:12">
      <c r="A152" s="516"/>
      <c r="B152" s="506" t="s">
        <v>1346</v>
      </c>
      <c r="C152" s="473" t="s">
        <v>155</v>
      </c>
      <c r="D152" s="506" t="s">
        <v>988</v>
      </c>
      <c r="F152" s="506" t="s">
        <v>1683</v>
      </c>
      <c r="G152" s="506" t="s">
        <v>859</v>
      </c>
      <c r="H152" s="507" t="s">
        <v>1684</v>
      </c>
      <c r="J152" s="513" t="s">
        <v>1685</v>
      </c>
      <c r="K152" s="513" t="s">
        <v>61</v>
      </c>
      <c r="L152" s="507" t="s">
        <v>1686</v>
      </c>
    </row>
    <row r="153" spans="1:12">
      <c r="A153" s="516"/>
      <c r="B153" s="506" t="s">
        <v>607</v>
      </c>
      <c r="C153" s="506" t="s">
        <v>606</v>
      </c>
      <c r="D153" s="506" t="s">
        <v>969</v>
      </c>
      <c r="F153" s="506" t="s">
        <v>1687</v>
      </c>
      <c r="G153" s="506" t="s">
        <v>860</v>
      </c>
      <c r="H153" s="507" t="s">
        <v>1688</v>
      </c>
      <c r="J153" s="513" t="s">
        <v>1689</v>
      </c>
      <c r="K153" s="513" t="s">
        <v>183</v>
      </c>
      <c r="L153" s="507" t="s">
        <v>1690</v>
      </c>
    </row>
    <row r="154" spans="1:12">
      <c r="A154" s="516"/>
      <c r="B154" s="506" t="s">
        <v>233</v>
      </c>
      <c r="C154" s="512" t="s">
        <v>232</v>
      </c>
      <c r="D154" s="507" t="s">
        <v>1691</v>
      </c>
      <c r="F154" s="506" t="s">
        <v>1692</v>
      </c>
      <c r="G154" s="506" t="s">
        <v>861</v>
      </c>
      <c r="H154" s="507" t="s">
        <v>1693</v>
      </c>
      <c r="J154" s="513" t="s">
        <v>1694</v>
      </c>
      <c r="K154" s="513" t="s">
        <v>874</v>
      </c>
      <c r="L154" s="507" t="s">
        <v>1695</v>
      </c>
    </row>
    <row r="155" spans="1:12">
      <c r="A155" s="516"/>
      <c r="B155" s="506" t="s">
        <v>938</v>
      </c>
      <c r="C155" s="506" t="s">
        <v>10</v>
      </c>
      <c r="D155" s="506" t="s">
        <v>1352</v>
      </c>
      <c r="F155" s="506" t="s">
        <v>1696</v>
      </c>
      <c r="G155" s="506" t="s">
        <v>862</v>
      </c>
      <c r="H155" s="507" t="s">
        <v>1697</v>
      </c>
      <c r="J155" s="513" t="s">
        <v>1698</v>
      </c>
      <c r="K155" s="513" t="s">
        <v>209</v>
      </c>
      <c r="L155" s="507" t="s">
        <v>1699</v>
      </c>
    </row>
    <row r="156" spans="1:12">
      <c r="A156" s="516"/>
      <c r="B156" s="506" t="s">
        <v>1442</v>
      </c>
      <c r="C156" s="506" t="s">
        <v>1443</v>
      </c>
      <c r="D156" s="506" t="s">
        <v>1444</v>
      </c>
      <c r="F156" s="506" t="s">
        <v>1700</v>
      </c>
      <c r="G156" s="506" t="s">
        <v>375</v>
      </c>
      <c r="H156" s="507" t="s">
        <v>1701</v>
      </c>
      <c r="J156" s="513" t="s">
        <v>1702</v>
      </c>
      <c r="K156" s="513" t="s">
        <v>876</v>
      </c>
      <c r="L156" s="507" t="s">
        <v>1703</v>
      </c>
    </row>
    <row r="157" spans="1:12">
      <c r="A157" s="516"/>
      <c r="B157" s="97" t="s">
        <v>1013</v>
      </c>
      <c r="C157" s="506" t="s">
        <v>501</v>
      </c>
      <c r="D157" s="507" t="s">
        <v>1023</v>
      </c>
      <c r="F157" s="506" t="s">
        <v>1704</v>
      </c>
      <c r="G157" s="506" t="s">
        <v>863</v>
      </c>
      <c r="H157" s="507" t="s">
        <v>1705</v>
      </c>
      <c r="J157" s="506" t="s">
        <v>1706</v>
      </c>
      <c r="K157" s="506" t="s">
        <v>878</v>
      </c>
      <c r="L157" s="506" t="s">
        <v>1707</v>
      </c>
    </row>
    <row r="158" spans="1:12">
      <c r="A158" s="516"/>
      <c r="B158" s="506" t="s">
        <v>925</v>
      </c>
      <c r="C158" s="506" t="s">
        <v>502</v>
      </c>
      <c r="D158" s="506" t="s">
        <v>963</v>
      </c>
      <c r="F158" s="506" t="s">
        <v>1708</v>
      </c>
      <c r="G158" s="506" t="s">
        <v>864</v>
      </c>
      <c r="H158" s="507" t="s">
        <v>1709</v>
      </c>
      <c r="J158" s="513" t="s">
        <v>1710</v>
      </c>
      <c r="K158" s="513" t="s">
        <v>1711</v>
      </c>
      <c r="L158" s="507" t="s">
        <v>1712</v>
      </c>
    </row>
    <row r="159" spans="1:12">
      <c r="A159" s="516"/>
      <c r="B159" s="97" t="s">
        <v>1136</v>
      </c>
      <c r="C159" s="506" t="s">
        <v>12</v>
      </c>
      <c r="D159" s="507" t="s">
        <v>1223</v>
      </c>
      <c r="F159" s="506" t="s">
        <v>1713</v>
      </c>
      <c r="G159" s="506" t="s">
        <v>865</v>
      </c>
      <c r="H159" s="507" t="s">
        <v>1714</v>
      </c>
      <c r="J159" s="513" t="s">
        <v>1715</v>
      </c>
      <c r="K159" s="513" t="s">
        <v>65</v>
      </c>
      <c r="L159" s="507" t="s">
        <v>1716</v>
      </c>
    </row>
    <row r="160" spans="1:12">
      <c r="A160" s="516"/>
      <c r="B160" s="97" t="s">
        <v>1015</v>
      </c>
      <c r="C160" s="506" t="s">
        <v>498</v>
      </c>
      <c r="D160" s="507" t="s">
        <v>1230</v>
      </c>
      <c r="F160" s="506" t="s">
        <v>1717</v>
      </c>
      <c r="G160" s="506" t="s">
        <v>866</v>
      </c>
      <c r="H160" s="507" t="s">
        <v>1718</v>
      </c>
      <c r="J160" s="513" t="s">
        <v>1719</v>
      </c>
      <c r="K160" s="513" t="s">
        <v>1720</v>
      </c>
      <c r="L160" s="507" t="s">
        <v>1721</v>
      </c>
    </row>
    <row r="161" spans="1:12">
      <c r="A161" s="516"/>
      <c r="B161" s="506" t="s">
        <v>934</v>
      </c>
      <c r="C161" s="506" t="s">
        <v>944</v>
      </c>
      <c r="D161" s="506" t="s">
        <v>974</v>
      </c>
      <c r="F161" s="506" t="s">
        <v>1722</v>
      </c>
      <c r="G161" s="506" t="s">
        <v>867</v>
      </c>
      <c r="H161" s="507" t="s">
        <v>1723</v>
      </c>
      <c r="J161" s="513" t="s">
        <v>1724</v>
      </c>
      <c r="K161" s="513" t="s">
        <v>60</v>
      </c>
      <c r="L161" s="507" t="s">
        <v>1725</v>
      </c>
    </row>
    <row r="162" spans="1:12">
      <c r="A162" s="516"/>
      <c r="B162" s="506" t="s">
        <v>1621</v>
      </c>
      <c r="C162" s="506" t="s">
        <v>1622</v>
      </c>
      <c r="D162" s="506" t="s">
        <v>1623</v>
      </c>
      <c r="F162" s="506" t="s">
        <v>1726</v>
      </c>
      <c r="G162" s="506" t="s">
        <v>868</v>
      </c>
      <c r="H162" s="507" t="s">
        <v>1727</v>
      </c>
      <c r="J162" s="513" t="s">
        <v>1728</v>
      </c>
      <c r="K162" s="513" t="s">
        <v>63</v>
      </c>
      <c r="L162" s="507" t="s">
        <v>1729</v>
      </c>
    </row>
    <row r="163" spans="1:12">
      <c r="A163" s="516"/>
      <c r="B163" s="97" t="s">
        <v>1014</v>
      </c>
      <c r="C163" s="506" t="s">
        <v>497</v>
      </c>
      <c r="D163" s="507" t="s">
        <v>1024</v>
      </c>
      <c r="F163" s="506" t="s">
        <v>1730</v>
      </c>
      <c r="G163" s="506" t="s">
        <v>869</v>
      </c>
      <c r="H163" s="507" t="s">
        <v>1731</v>
      </c>
      <c r="J163" s="513" t="s">
        <v>1732</v>
      </c>
      <c r="K163" s="513" t="s">
        <v>180</v>
      </c>
      <c r="L163" s="507" t="s">
        <v>1733</v>
      </c>
    </row>
    <row r="164" spans="1:12">
      <c r="A164" s="516"/>
      <c r="B164" s="506" t="s">
        <v>927</v>
      </c>
      <c r="C164" s="506" t="s">
        <v>942</v>
      </c>
      <c r="D164" s="506" t="s">
        <v>1734</v>
      </c>
      <c r="F164" s="506" t="s">
        <v>1735</v>
      </c>
      <c r="G164" s="506" t="s">
        <v>870</v>
      </c>
      <c r="H164" s="507" t="s">
        <v>1736</v>
      </c>
      <c r="J164" s="513" t="s">
        <v>1737</v>
      </c>
      <c r="K164" s="513" t="s">
        <v>833</v>
      </c>
      <c r="L164" s="507" t="s">
        <v>1738</v>
      </c>
    </row>
    <row r="165" spans="1:12">
      <c r="A165" s="516"/>
      <c r="B165" s="506" t="s">
        <v>1739</v>
      </c>
      <c r="C165" s="506" t="s">
        <v>1740</v>
      </c>
      <c r="D165" s="506" t="s">
        <v>1741</v>
      </c>
      <c r="F165" s="506" t="s">
        <v>1742</v>
      </c>
      <c r="G165" s="506" t="s">
        <v>871</v>
      </c>
      <c r="H165" s="507" t="s">
        <v>1743</v>
      </c>
      <c r="J165" s="513" t="s">
        <v>1744</v>
      </c>
      <c r="K165" s="513" t="s">
        <v>177</v>
      </c>
      <c r="L165" s="507" t="s">
        <v>1745</v>
      </c>
    </row>
    <row r="166" spans="1:12">
      <c r="A166" s="516"/>
      <c r="B166" s="473" t="s">
        <v>367</v>
      </c>
      <c r="C166" s="473" t="s">
        <v>366</v>
      </c>
      <c r="D166" s="507" t="s">
        <v>1746</v>
      </c>
      <c r="F166" s="506" t="s">
        <v>1747</v>
      </c>
      <c r="G166" s="506" t="s">
        <v>187</v>
      </c>
      <c r="H166" s="507" t="s">
        <v>1748</v>
      </c>
      <c r="J166" s="513" t="s">
        <v>1749</v>
      </c>
      <c r="K166" s="513" t="s">
        <v>830</v>
      </c>
      <c r="L166" s="507" t="s">
        <v>1750</v>
      </c>
    </row>
    <row r="167" spans="1:12">
      <c r="A167" s="516"/>
      <c r="B167" s="513" t="s">
        <v>1624</v>
      </c>
      <c r="C167" s="513" t="s">
        <v>173</v>
      </c>
      <c r="D167" s="507" t="s">
        <v>1625</v>
      </c>
      <c r="F167" s="506" t="s">
        <v>1751</v>
      </c>
      <c r="G167" s="506" t="s">
        <v>372</v>
      </c>
      <c r="H167" s="507" t="s">
        <v>1752</v>
      </c>
      <c r="J167" s="513" t="s">
        <v>1753</v>
      </c>
      <c r="K167" s="513" t="s">
        <v>877</v>
      </c>
      <c r="L167" s="507" t="s">
        <v>1754</v>
      </c>
    </row>
    <row r="168" spans="1:12">
      <c r="A168" s="516"/>
      <c r="B168" s="513" t="s">
        <v>1629</v>
      </c>
      <c r="C168" s="513" t="s">
        <v>1630</v>
      </c>
      <c r="D168" s="507" t="s">
        <v>1631</v>
      </c>
      <c r="F168" s="506" t="s">
        <v>1755</v>
      </c>
      <c r="G168" s="506" t="s">
        <v>373</v>
      </c>
      <c r="H168" s="507" t="s">
        <v>1756</v>
      </c>
      <c r="J168" s="513" t="s">
        <v>1757</v>
      </c>
      <c r="K168" s="513" t="s">
        <v>1758</v>
      </c>
      <c r="L168" s="507" t="s">
        <v>1759</v>
      </c>
    </row>
    <row r="169" spans="1:12">
      <c r="A169" s="516"/>
      <c r="B169" s="513" t="s">
        <v>1635</v>
      </c>
      <c r="C169" s="513" t="s">
        <v>832</v>
      </c>
      <c r="D169" s="507" t="s">
        <v>1636</v>
      </c>
      <c r="F169" s="506" t="s">
        <v>1760</v>
      </c>
      <c r="G169" s="506" t="s">
        <v>374</v>
      </c>
      <c r="H169" s="507" t="s">
        <v>1761</v>
      </c>
      <c r="J169" s="513" t="s">
        <v>1762</v>
      </c>
      <c r="K169" s="513" t="s">
        <v>880</v>
      </c>
      <c r="L169" s="507" t="s">
        <v>1763</v>
      </c>
    </row>
    <row r="170" spans="1:12">
      <c r="A170" s="516"/>
      <c r="B170" s="506" t="s">
        <v>1764</v>
      </c>
      <c r="C170" s="506" t="s">
        <v>322</v>
      </c>
      <c r="D170" s="507" t="s">
        <v>1765</v>
      </c>
      <c r="F170" s="506" t="s">
        <v>1766</v>
      </c>
      <c r="G170" s="506" t="s">
        <v>376</v>
      </c>
      <c r="H170" s="507" t="s">
        <v>1767</v>
      </c>
      <c r="J170" s="513" t="s">
        <v>185</v>
      </c>
      <c r="K170" s="513" t="s">
        <v>184</v>
      </c>
      <c r="L170" s="507" t="s">
        <v>1768</v>
      </c>
    </row>
    <row r="171" spans="1:12">
      <c r="A171" s="516"/>
      <c r="B171" s="506" t="s">
        <v>1769</v>
      </c>
      <c r="C171" s="506" t="s">
        <v>324</v>
      </c>
      <c r="D171" s="507" t="s">
        <v>1770</v>
      </c>
      <c r="F171" s="506" t="s">
        <v>1771</v>
      </c>
      <c r="G171" s="506" t="s">
        <v>377</v>
      </c>
      <c r="H171" s="507" t="s">
        <v>1772</v>
      </c>
      <c r="J171" s="517" t="s">
        <v>1773</v>
      </c>
      <c r="K171" s="513" t="s">
        <v>879</v>
      </c>
      <c r="L171" s="507" t="s">
        <v>1774</v>
      </c>
    </row>
    <row r="172" spans="1:12">
      <c r="A172" s="516"/>
      <c r="B172" s="506" t="s">
        <v>1775</v>
      </c>
      <c r="C172" s="506" t="s">
        <v>323</v>
      </c>
      <c r="D172" s="507" t="s">
        <v>1776</v>
      </c>
      <c r="F172" s="506" t="s">
        <v>1777</v>
      </c>
      <c r="G172" s="506" t="s">
        <v>378</v>
      </c>
      <c r="H172" s="507" t="s">
        <v>1778</v>
      </c>
      <c r="J172" s="513" t="s">
        <v>1779</v>
      </c>
      <c r="K172" s="513" t="s">
        <v>1780</v>
      </c>
      <c r="L172" s="507" t="s">
        <v>1781</v>
      </c>
    </row>
    <row r="173" spans="1:12">
      <c r="A173" s="516"/>
      <c r="B173" s="96" t="s">
        <v>1782</v>
      </c>
      <c r="C173" s="518" t="s">
        <v>725</v>
      </c>
      <c r="D173" s="507" t="s">
        <v>1783</v>
      </c>
      <c r="F173" s="506" t="s">
        <v>1784</v>
      </c>
      <c r="G173" s="506" t="s">
        <v>379</v>
      </c>
      <c r="H173" s="507" t="s">
        <v>1785</v>
      </c>
      <c r="J173" s="513" t="s">
        <v>1786</v>
      </c>
      <c r="K173" s="513" t="s">
        <v>1787</v>
      </c>
      <c r="L173" s="507" t="s">
        <v>1788</v>
      </c>
    </row>
    <row r="174" spans="1:12">
      <c r="A174" s="516"/>
      <c r="B174" s="506" t="s">
        <v>764</v>
      </c>
      <c r="C174" s="512"/>
      <c r="D174" s="507" t="s">
        <v>1789</v>
      </c>
      <c r="F174" s="576" t="s">
        <v>327</v>
      </c>
      <c r="G174" s="577" t="s">
        <v>268</v>
      </c>
      <c r="H174" s="578" t="s">
        <v>343</v>
      </c>
      <c r="J174" s="513" t="s">
        <v>1790</v>
      </c>
      <c r="K174" s="513" t="s">
        <v>881</v>
      </c>
      <c r="L174" s="507" t="s">
        <v>1791</v>
      </c>
    </row>
    <row r="175" spans="1:12">
      <c r="A175" s="516"/>
      <c r="B175" s="506" t="s">
        <v>1449</v>
      </c>
      <c r="C175" s="506" t="s">
        <v>1450</v>
      </c>
      <c r="D175" s="506" t="s">
        <v>1451</v>
      </c>
      <c r="F175" s="506" t="s">
        <v>1411</v>
      </c>
      <c r="G175" s="506" t="s">
        <v>321</v>
      </c>
      <c r="H175" s="507" t="s">
        <v>1412</v>
      </c>
      <c r="J175" s="513" t="s">
        <v>1792</v>
      </c>
      <c r="K175" s="513" t="s">
        <v>181</v>
      </c>
      <c r="L175" s="507" t="s">
        <v>1793</v>
      </c>
    </row>
    <row r="176" spans="1:12">
      <c r="A176" s="516"/>
      <c r="B176" s="473" t="s">
        <v>455</v>
      </c>
      <c r="C176" s="473" t="s">
        <v>454</v>
      </c>
      <c r="D176" s="507" t="s">
        <v>1794</v>
      </c>
      <c r="F176" s="506" t="s">
        <v>1764</v>
      </c>
      <c r="G176" s="506" t="s">
        <v>322</v>
      </c>
      <c r="H176" s="507" t="s">
        <v>1765</v>
      </c>
      <c r="J176" s="517" t="s">
        <v>1795</v>
      </c>
      <c r="K176" s="513" t="s">
        <v>178</v>
      </c>
      <c r="L176" s="507" t="s">
        <v>1796</v>
      </c>
    </row>
    <row r="177" spans="1:12">
      <c r="A177" s="516"/>
      <c r="B177" s="513" t="s">
        <v>446</v>
      </c>
      <c r="C177" s="513" t="s">
        <v>445</v>
      </c>
      <c r="D177" s="507" t="s">
        <v>1797</v>
      </c>
      <c r="F177" s="506" t="s">
        <v>1769</v>
      </c>
      <c r="G177" s="506" t="s">
        <v>324</v>
      </c>
      <c r="H177" s="507" t="s">
        <v>1770</v>
      </c>
      <c r="J177" s="506" t="s">
        <v>1798</v>
      </c>
      <c r="K177" s="506"/>
      <c r="L177" s="506" t="s">
        <v>1799</v>
      </c>
    </row>
    <row r="178" spans="1:12">
      <c r="A178" s="516"/>
      <c r="B178" s="97" t="s">
        <v>25</v>
      </c>
      <c r="C178" s="506" t="s">
        <v>24</v>
      </c>
      <c r="D178" s="507" t="s">
        <v>1233</v>
      </c>
      <c r="F178" s="506" t="s">
        <v>1775</v>
      </c>
      <c r="G178" s="506" t="s">
        <v>323</v>
      </c>
      <c r="H178" s="507" t="s">
        <v>1776</v>
      </c>
      <c r="J178" s="576" t="s">
        <v>1800</v>
      </c>
      <c r="K178" s="577" t="s">
        <v>268</v>
      </c>
      <c r="L178" s="576"/>
    </row>
    <row r="179" spans="1:12">
      <c r="A179" s="516"/>
      <c r="B179" s="97" t="s">
        <v>1237</v>
      </c>
      <c r="C179" s="506" t="s">
        <v>51</v>
      </c>
      <c r="D179" s="507" t="s">
        <v>1238</v>
      </c>
      <c r="F179" s="506" t="s">
        <v>326</v>
      </c>
      <c r="G179" s="506" t="s">
        <v>325</v>
      </c>
      <c r="H179" s="507" t="s">
        <v>1801</v>
      </c>
      <c r="J179" s="473" t="s">
        <v>1404</v>
      </c>
      <c r="K179" s="473" t="s">
        <v>450</v>
      </c>
      <c r="L179" s="507" t="s">
        <v>1405</v>
      </c>
    </row>
    <row r="180" spans="1:12">
      <c r="A180" s="516"/>
      <c r="B180" s="513" t="s">
        <v>1802</v>
      </c>
      <c r="C180" s="513" t="s">
        <v>385</v>
      </c>
      <c r="D180" s="507" t="s">
        <v>1803</v>
      </c>
      <c r="F180" s="576" t="s">
        <v>1804</v>
      </c>
      <c r="G180" s="577" t="s">
        <v>268</v>
      </c>
      <c r="H180" s="578" t="s">
        <v>1805</v>
      </c>
      <c r="I180" s="508"/>
      <c r="J180" s="473" t="s">
        <v>367</v>
      </c>
      <c r="K180" s="473" t="s">
        <v>366</v>
      </c>
      <c r="L180" s="507" t="s">
        <v>1746</v>
      </c>
    </row>
    <row r="181" spans="1:12">
      <c r="A181" s="516"/>
      <c r="B181" s="506" t="s">
        <v>1806</v>
      </c>
      <c r="C181" s="506" t="s">
        <v>1807</v>
      </c>
      <c r="D181" s="506" t="s">
        <v>1808</v>
      </c>
      <c r="F181" s="506" t="s">
        <v>1400</v>
      </c>
      <c r="G181" s="506"/>
      <c r="H181" s="507" t="s">
        <v>1401</v>
      </c>
      <c r="I181" s="508"/>
      <c r="J181" s="473" t="s">
        <v>455</v>
      </c>
      <c r="K181" s="473" t="s">
        <v>454</v>
      </c>
      <c r="L181" s="507" t="s">
        <v>1794</v>
      </c>
    </row>
    <row r="182" spans="1:12">
      <c r="A182" s="516"/>
      <c r="B182" s="513" t="s">
        <v>389</v>
      </c>
      <c r="C182" s="513" t="s">
        <v>388</v>
      </c>
      <c r="D182" s="507" t="s">
        <v>1518</v>
      </c>
      <c r="F182" s="506" t="s">
        <v>1437</v>
      </c>
      <c r="G182" s="506"/>
      <c r="H182" s="507" t="s">
        <v>1438</v>
      </c>
      <c r="I182" s="508"/>
      <c r="J182" s="513" t="s">
        <v>446</v>
      </c>
      <c r="K182" s="513" t="s">
        <v>445</v>
      </c>
      <c r="L182" s="507" t="s">
        <v>1797</v>
      </c>
    </row>
    <row r="183" spans="1:12">
      <c r="A183" s="516"/>
      <c r="B183" s="506" t="s">
        <v>928</v>
      </c>
      <c r="C183" s="506" t="s">
        <v>447</v>
      </c>
      <c r="D183" s="506" t="s">
        <v>1809</v>
      </c>
      <c r="F183" s="506" t="s">
        <v>1440</v>
      </c>
      <c r="G183" s="506"/>
      <c r="H183" s="507" t="s">
        <v>1441</v>
      </c>
      <c r="I183" s="508"/>
      <c r="J183" s="506" t="s">
        <v>928</v>
      </c>
      <c r="K183" s="506" t="s">
        <v>447</v>
      </c>
      <c r="L183" s="506" t="s">
        <v>1809</v>
      </c>
    </row>
    <row r="184" spans="1:12">
      <c r="A184" s="516"/>
      <c r="B184" s="506" t="s">
        <v>1810</v>
      </c>
      <c r="C184" s="506"/>
      <c r="D184" s="506" t="s">
        <v>1811</v>
      </c>
      <c r="F184" s="506" t="s">
        <v>1445</v>
      </c>
      <c r="G184" s="506"/>
      <c r="H184" s="507" t="s">
        <v>1446</v>
      </c>
      <c r="I184" s="508"/>
      <c r="J184" s="473" t="s">
        <v>1812</v>
      </c>
      <c r="K184" s="473" t="s">
        <v>453</v>
      </c>
      <c r="L184" s="507" t="s">
        <v>1813</v>
      </c>
    </row>
    <row r="185" spans="1:12">
      <c r="A185" s="516"/>
      <c r="B185" s="473" t="s">
        <v>1455</v>
      </c>
      <c r="C185" s="473" t="s">
        <v>370</v>
      </c>
      <c r="D185" s="507" t="s">
        <v>1456</v>
      </c>
      <c r="F185" s="506" t="s">
        <v>1447</v>
      </c>
      <c r="G185" s="506"/>
      <c r="H185" s="507" t="s">
        <v>1448</v>
      </c>
      <c r="I185" s="508"/>
      <c r="J185" s="473" t="s">
        <v>1814</v>
      </c>
      <c r="K185" s="518" t="s">
        <v>127</v>
      </c>
      <c r="L185" s="507" t="s">
        <v>1814</v>
      </c>
    </row>
    <row r="186" spans="1:12">
      <c r="A186" s="516"/>
      <c r="B186" s="506" t="s">
        <v>1241</v>
      </c>
      <c r="C186" s="506" t="s">
        <v>1242</v>
      </c>
      <c r="D186" s="506" t="s">
        <v>1243</v>
      </c>
      <c r="F186" s="506" t="s">
        <v>1452</v>
      </c>
      <c r="G186" s="506"/>
      <c r="H186" s="507" t="s">
        <v>1453</v>
      </c>
      <c r="I186" s="508"/>
      <c r="J186" s="506" t="s">
        <v>1815</v>
      </c>
      <c r="K186" s="506" t="s">
        <v>1816</v>
      </c>
      <c r="L186" s="506" t="s">
        <v>1815</v>
      </c>
    </row>
    <row r="187" spans="1:12">
      <c r="A187" s="516"/>
      <c r="B187" s="506" t="s">
        <v>206</v>
      </c>
      <c r="C187" s="506" t="s">
        <v>26</v>
      </c>
      <c r="D187" s="506" t="s">
        <v>1417</v>
      </c>
      <c r="F187" s="506" t="s">
        <v>1457</v>
      </c>
      <c r="G187" s="506"/>
      <c r="H187" s="507" t="s">
        <v>1458</v>
      </c>
      <c r="I187" s="508"/>
      <c r="J187" s="473" t="s">
        <v>452</v>
      </c>
      <c r="K187" s="473" t="s">
        <v>451</v>
      </c>
      <c r="L187" s="507" t="s">
        <v>1817</v>
      </c>
    </row>
    <row r="188" spans="1:12">
      <c r="A188" s="516"/>
      <c r="B188" s="97" t="s">
        <v>1246</v>
      </c>
      <c r="C188" s="506" t="s">
        <v>499</v>
      </c>
      <c r="D188" s="507" t="s">
        <v>1247</v>
      </c>
      <c r="F188" s="506" t="s">
        <v>1460</v>
      </c>
      <c r="G188" s="506"/>
      <c r="H188" s="507" t="s">
        <v>1461</v>
      </c>
      <c r="I188" s="508"/>
      <c r="J188" s="97" t="s">
        <v>993</v>
      </c>
      <c r="K188" s="506" t="s">
        <v>111</v>
      </c>
      <c r="L188" s="507" t="s">
        <v>1818</v>
      </c>
    </row>
    <row r="189" spans="1:12">
      <c r="A189" s="516"/>
      <c r="B189" s="506" t="s">
        <v>932</v>
      </c>
      <c r="C189" s="506" t="s">
        <v>600</v>
      </c>
      <c r="D189" s="506" t="s">
        <v>1250</v>
      </c>
      <c r="F189" s="506" t="s">
        <v>1464</v>
      </c>
      <c r="G189" s="506"/>
      <c r="H189" s="507" t="s">
        <v>1465</v>
      </c>
      <c r="I189" s="508"/>
      <c r="J189" s="513" t="s">
        <v>1819</v>
      </c>
      <c r="K189" s="513" t="s">
        <v>449</v>
      </c>
      <c r="L189" s="507" t="s">
        <v>1820</v>
      </c>
    </row>
    <row r="190" spans="1:12">
      <c r="A190" s="516"/>
      <c r="B190" s="97" t="s">
        <v>1407</v>
      </c>
      <c r="C190" s="506" t="s">
        <v>601</v>
      </c>
      <c r="D190" s="507" t="s">
        <v>1408</v>
      </c>
      <c r="F190" s="506" t="s">
        <v>1468</v>
      </c>
      <c r="G190" s="506"/>
      <c r="H190" s="507" t="s">
        <v>1469</v>
      </c>
      <c r="I190" s="508"/>
      <c r="J190" s="97" t="s">
        <v>1821</v>
      </c>
      <c r="K190" s="506" t="s">
        <v>708</v>
      </c>
      <c r="L190" s="507" t="s">
        <v>1821</v>
      </c>
    </row>
    <row r="191" spans="1:12">
      <c r="A191" s="516"/>
      <c r="B191" s="97" t="s">
        <v>54</v>
      </c>
      <c r="C191" s="506" t="s">
        <v>53</v>
      </c>
      <c r="D191" s="507" t="s">
        <v>1254</v>
      </c>
      <c r="F191" s="506" t="s">
        <v>1471</v>
      </c>
      <c r="G191" s="506"/>
      <c r="H191" s="507" t="s">
        <v>1472</v>
      </c>
      <c r="I191" s="508"/>
      <c r="J191" s="506" t="s">
        <v>1822</v>
      </c>
      <c r="K191" s="506" t="s">
        <v>1823</v>
      </c>
      <c r="L191" s="506" t="s">
        <v>1824</v>
      </c>
    </row>
    <row r="192" spans="1:12">
      <c r="A192" s="516"/>
      <c r="B192" s="506" t="s">
        <v>603</v>
      </c>
      <c r="C192" s="506" t="s">
        <v>55</v>
      </c>
      <c r="D192" s="506" t="s">
        <v>1257</v>
      </c>
      <c r="F192" s="506" t="s">
        <v>1474</v>
      </c>
      <c r="G192" s="506"/>
      <c r="H192" s="507" t="s">
        <v>1475</v>
      </c>
      <c r="I192" s="508"/>
      <c r="J192" s="506" t="s">
        <v>1825</v>
      </c>
      <c r="K192" s="506" t="s">
        <v>1826</v>
      </c>
      <c r="L192" s="506" t="s">
        <v>1827</v>
      </c>
    </row>
    <row r="193" spans="1:12">
      <c r="A193" s="516"/>
      <c r="B193" s="506" t="s">
        <v>937</v>
      </c>
      <c r="C193" s="506" t="s">
        <v>946</v>
      </c>
      <c r="D193" s="506" t="s">
        <v>1261</v>
      </c>
      <c r="F193" s="506" t="s">
        <v>1477</v>
      </c>
      <c r="G193" s="506"/>
      <c r="H193" s="507" t="s">
        <v>1478</v>
      </c>
      <c r="I193" s="508"/>
      <c r="J193" s="513" t="s">
        <v>1828</v>
      </c>
      <c r="K193" s="513" t="s">
        <v>444</v>
      </c>
      <c r="L193" s="507" t="s">
        <v>1829</v>
      </c>
    </row>
    <row r="194" spans="1:12">
      <c r="A194" s="516"/>
      <c r="B194" s="506" t="s">
        <v>1421</v>
      </c>
      <c r="C194" s="506" t="s">
        <v>1422</v>
      </c>
      <c r="D194" s="506" t="s">
        <v>1423</v>
      </c>
      <c r="F194" s="506" t="s">
        <v>1479</v>
      </c>
      <c r="G194" s="506"/>
      <c r="H194" s="507" t="s">
        <v>1480</v>
      </c>
      <c r="I194" s="508"/>
      <c r="J194" s="506" t="s">
        <v>1830</v>
      </c>
      <c r="K194" s="506" t="s">
        <v>1831</v>
      </c>
      <c r="L194" s="506" t="s">
        <v>1832</v>
      </c>
    </row>
    <row r="195" spans="1:12">
      <c r="A195" s="516"/>
      <c r="B195" s="97" t="s">
        <v>1016</v>
      </c>
      <c r="C195" s="506" t="s">
        <v>520</v>
      </c>
      <c r="D195" s="507" t="s">
        <v>1025</v>
      </c>
      <c r="F195" s="506" t="s">
        <v>1483</v>
      </c>
      <c r="G195" s="506"/>
      <c r="H195" s="507" t="s">
        <v>1484</v>
      </c>
      <c r="I195" s="508"/>
      <c r="J195" s="513" t="s">
        <v>1833</v>
      </c>
      <c r="K195" s="513" t="s">
        <v>368</v>
      </c>
      <c r="L195" s="507" t="s">
        <v>1041</v>
      </c>
    </row>
    <row r="196" spans="1:12">
      <c r="A196" s="516"/>
      <c r="B196" s="513" t="s">
        <v>1637</v>
      </c>
      <c r="C196" s="513" t="s">
        <v>179</v>
      </c>
      <c r="D196" s="507" t="s">
        <v>1638</v>
      </c>
      <c r="F196" s="506" t="s">
        <v>1486</v>
      </c>
      <c r="G196" s="506"/>
      <c r="H196" s="507" t="s">
        <v>1487</v>
      </c>
      <c r="I196" s="508"/>
      <c r="J196" s="506" t="s">
        <v>1834</v>
      </c>
      <c r="K196" s="506" t="s">
        <v>1835</v>
      </c>
      <c r="L196" s="506" t="s">
        <v>1836</v>
      </c>
    </row>
    <row r="197" spans="1:12">
      <c r="A197" s="516"/>
      <c r="B197" s="513" t="s">
        <v>1641</v>
      </c>
      <c r="C197" s="513" t="s">
        <v>182</v>
      </c>
      <c r="D197" s="507" t="s">
        <v>1642</v>
      </c>
      <c r="F197" s="506" t="s">
        <v>1489</v>
      </c>
      <c r="G197" s="506"/>
      <c r="H197" s="507" t="s">
        <v>1490</v>
      </c>
      <c r="I197" s="508"/>
      <c r="J197" s="473" t="s">
        <v>990</v>
      </c>
      <c r="K197" s="518" t="s">
        <v>128</v>
      </c>
      <c r="L197" s="507" t="s">
        <v>1042</v>
      </c>
    </row>
    <row r="198" spans="1:12">
      <c r="A198" s="516"/>
      <c r="B198" s="513" t="s">
        <v>1643</v>
      </c>
      <c r="C198" s="513" t="s">
        <v>208</v>
      </c>
      <c r="D198" s="507" t="s">
        <v>1644</v>
      </c>
      <c r="F198" s="506" t="s">
        <v>1491</v>
      </c>
      <c r="G198" s="506"/>
      <c r="H198" s="507" t="s">
        <v>1492</v>
      </c>
      <c r="I198" s="508"/>
      <c r="J198" s="513" t="s">
        <v>1837</v>
      </c>
      <c r="K198" s="513" t="s">
        <v>448</v>
      </c>
      <c r="L198" s="507" t="s">
        <v>1838</v>
      </c>
    </row>
    <row r="199" spans="1:12">
      <c r="A199" s="516"/>
      <c r="B199" s="513" t="s">
        <v>1646</v>
      </c>
      <c r="C199" s="513" t="s">
        <v>829</v>
      </c>
      <c r="D199" s="507" t="s">
        <v>1647</v>
      </c>
      <c r="F199" s="506" t="s">
        <v>1496</v>
      </c>
      <c r="G199" s="506"/>
      <c r="H199" s="507" t="s">
        <v>1497</v>
      </c>
      <c r="I199" s="508"/>
      <c r="J199" s="576" t="s">
        <v>1839</v>
      </c>
      <c r="K199" s="577" t="s">
        <v>268</v>
      </c>
      <c r="L199" s="576"/>
    </row>
    <row r="200" spans="1:12">
      <c r="A200" s="516"/>
      <c r="B200" s="513" t="s">
        <v>1649</v>
      </c>
      <c r="C200" s="513" t="s">
        <v>831</v>
      </c>
      <c r="D200" s="507" t="s">
        <v>1650</v>
      </c>
      <c r="F200" s="506" t="s">
        <v>1500</v>
      </c>
      <c r="G200" s="506"/>
      <c r="H200" s="507" t="s">
        <v>1501</v>
      </c>
      <c r="I200" s="508"/>
      <c r="J200" s="506" t="s">
        <v>607</v>
      </c>
      <c r="K200" s="506" t="s">
        <v>606</v>
      </c>
      <c r="L200" s="506" t="s">
        <v>969</v>
      </c>
    </row>
    <row r="201" spans="1:12">
      <c r="A201" s="516"/>
      <c r="B201" s="513" t="s">
        <v>1651</v>
      </c>
      <c r="C201" s="513" t="s">
        <v>841</v>
      </c>
      <c r="D201" s="507" t="s">
        <v>1652</v>
      </c>
      <c r="F201" s="506" t="s">
        <v>1504</v>
      </c>
      <c r="G201" s="506"/>
      <c r="H201" s="507" t="s">
        <v>1505</v>
      </c>
      <c r="I201" s="508"/>
      <c r="J201" s="506" t="s">
        <v>934</v>
      </c>
      <c r="K201" s="506" t="s">
        <v>944</v>
      </c>
      <c r="L201" s="506" t="s">
        <v>974</v>
      </c>
    </row>
    <row r="202" spans="1:12">
      <c r="A202" s="516"/>
      <c r="B202" s="97" t="s">
        <v>137</v>
      </c>
      <c r="C202" s="506" t="s">
        <v>56</v>
      </c>
      <c r="D202" s="507" t="s">
        <v>137</v>
      </c>
      <c r="F202" s="506" t="s">
        <v>1507</v>
      </c>
      <c r="G202" s="506"/>
      <c r="H202" s="507" t="s">
        <v>1508</v>
      </c>
      <c r="I202" s="508"/>
      <c r="J202" s="506" t="s">
        <v>927</v>
      </c>
      <c r="K202" s="506" t="s">
        <v>942</v>
      </c>
      <c r="L202" s="506" t="s">
        <v>1734</v>
      </c>
    </row>
    <row r="203" spans="1:12">
      <c r="A203" s="516"/>
      <c r="B203" s="506" t="s">
        <v>929</v>
      </c>
      <c r="C203" s="506" t="s">
        <v>506</v>
      </c>
      <c r="D203" s="506" t="s">
        <v>1645</v>
      </c>
      <c r="F203" s="506" t="s">
        <v>1511</v>
      </c>
      <c r="G203" s="506"/>
      <c r="H203" s="507" t="s">
        <v>1512</v>
      </c>
      <c r="I203" s="508"/>
      <c r="J203" s="506" t="s">
        <v>1739</v>
      </c>
      <c r="K203" s="506" t="s">
        <v>1740</v>
      </c>
      <c r="L203" s="506" t="s">
        <v>1741</v>
      </c>
    </row>
    <row r="204" spans="1:12">
      <c r="A204" s="516"/>
      <c r="B204" s="473" t="s">
        <v>1427</v>
      </c>
      <c r="C204" s="473" t="s">
        <v>1428</v>
      </c>
      <c r="D204" s="507" t="s">
        <v>1429</v>
      </c>
      <c r="F204" s="506" t="s">
        <v>1515</v>
      </c>
      <c r="G204" s="506"/>
      <c r="H204" s="507" t="s">
        <v>1516</v>
      </c>
      <c r="I204" s="508"/>
      <c r="J204" s="96" t="s">
        <v>1782</v>
      </c>
      <c r="K204" s="518" t="s">
        <v>725</v>
      </c>
      <c r="L204" s="507" t="s">
        <v>1783</v>
      </c>
    </row>
    <row r="205" spans="1:12">
      <c r="A205" s="516"/>
      <c r="B205" s="97" t="s">
        <v>1138</v>
      </c>
      <c r="C205" s="506" t="s">
        <v>114</v>
      </c>
      <c r="D205" s="507" t="s">
        <v>1648</v>
      </c>
      <c r="F205" s="506" t="s">
        <v>1519</v>
      </c>
      <c r="G205" s="506"/>
      <c r="H205" s="507" t="s">
        <v>1520</v>
      </c>
      <c r="I205" s="508"/>
      <c r="J205" s="513" t="s">
        <v>1802</v>
      </c>
      <c r="K205" s="513" t="s">
        <v>385</v>
      </c>
      <c r="L205" s="507" t="s">
        <v>1803</v>
      </c>
    </row>
    <row r="206" spans="1:12">
      <c r="A206" s="516"/>
      <c r="B206" s="513" t="s">
        <v>1653</v>
      </c>
      <c r="C206" s="513" t="s">
        <v>64</v>
      </c>
      <c r="D206" s="507" t="s">
        <v>1654</v>
      </c>
      <c r="F206" s="506" t="s">
        <v>1523</v>
      </c>
      <c r="G206" s="506"/>
      <c r="H206" s="507" t="s">
        <v>1524</v>
      </c>
      <c r="I206" s="508"/>
      <c r="J206" s="506" t="s">
        <v>1806</v>
      </c>
      <c r="K206" s="506" t="s">
        <v>1807</v>
      </c>
      <c r="L206" s="506" t="s">
        <v>1808</v>
      </c>
    </row>
    <row r="207" spans="1:12">
      <c r="A207" s="516"/>
      <c r="B207" s="506" t="s">
        <v>1226</v>
      </c>
      <c r="C207" s="506" t="s">
        <v>1227</v>
      </c>
      <c r="D207" s="506" t="s">
        <v>1228</v>
      </c>
      <c r="F207" s="506" t="s">
        <v>1527</v>
      </c>
      <c r="G207" s="506"/>
      <c r="H207" s="507" t="s">
        <v>1528</v>
      </c>
      <c r="I207" s="508"/>
      <c r="J207" s="473" t="s">
        <v>1262</v>
      </c>
      <c r="K207" s="473" t="s">
        <v>98</v>
      </c>
      <c r="L207" s="507" t="s">
        <v>1263</v>
      </c>
    </row>
    <row r="208" spans="1:12">
      <c r="A208" s="516"/>
      <c r="B208" s="506" t="s">
        <v>190</v>
      </c>
      <c r="C208" s="506" t="s">
        <v>505</v>
      </c>
      <c r="D208" s="506" t="s">
        <v>955</v>
      </c>
      <c r="F208" s="506" t="s">
        <v>1530</v>
      </c>
      <c r="G208" s="506"/>
      <c r="H208" s="507" t="s">
        <v>1531</v>
      </c>
      <c r="I208" s="508"/>
      <c r="J208" s="473" t="s">
        <v>1840</v>
      </c>
      <c r="K208" s="473" t="s">
        <v>615</v>
      </c>
      <c r="L208" s="507" t="s">
        <v>1841</v>
      </c>
    </row>
    <row r="209" spans="1:12">
      <c r="A209" s="516"/>
      <c r="B209" s="506" t="s">
        <v>192</v>
      </c>
      <c r="C209" s="506" t="s">
        <v>507</v>
      </c>
      <c r="D209" s="506" t="s">
        <v>962</v>
      </c>
      <c r="F209" s="506" t="s">
        <v>1534</v>
      </c>
      <c r="G209" s="506"/>
      <c r="H209" s="507" t="s">
        <v>1535</v>
      </c>
      <c r="I209" s="508"/>
      <c r="J209" s="97" t="s">
        <v>784</v>
      </c>
      <c r="K209" s="506" t="s">
        <v>783</v>
      </c>
      <c r="L209" s="507" t="s">
        <v>1270</v>
      </c>
    </row>
    <row r="210" spans="1:12">
      <c r="A210" s="516"/>
      <c r="B210" s="97" t="s">
        <v>193</v>
      </c>
      <c r="C210" s="506" t="s">
        <v>106</v>
      </c>
      <c r="D210" s="507" t="s">
        <v>1550</v>
      </c>
      <c r="F210" s="506" t="s">
        <v>1538</v>
      </c>
      <c r="G210" s="506"/>
      <c r="H210" s="507" t="s">
        <v>1539</v>
      </c>
      <c r="I210" s="508"/>
      <c r="J210" s="97" t="s">
        <v>1842</v>
      </c>
      <c r="K210" s="506" t="s">
        <v>524</v>
      </c>
      <c r="L210" s="507" t="s">
        <v>1843</v>
      </c>
    </row>
    <row r="211" spans="1:12">
      <c r="A211" s="516"/>
      <c r="B211" s="97" t="s">
        <v>194</v>
      </c>
      <c r="C211" s="506" t="s">
        <v>509</v>
      </c>
      <c r="D211" s="507" t="s">
        <v>1026</v>
      </c>
      <c r="F211" s="506" t="s">
        <v>1541</v>
      </c>
      <c r="G211" s="506"/>
      <c r="H211" s="507" t="s">
        <v>1542</v>
      </c>
      <c r="I211" s="508"/>
      <c r="J211" s="473" t="s">
        <v>614</v>
      </c>
      <c r="K211" s="473" t="s">
        <v>613</v>
      </c>
      <c r="L211" s="507" t="s">
        <v>1844</v>
      </c>
    </row>
    <row r="212" spans="1:12">
      <c r="A212" s="516"/>
      <c r="B212" s="97" t="s">
        <v>195</v>
      </c>
      <c r="C212" s="506" t="s">
        <v>282</v>
      </c>
      <c r="D212" s="507" t="s">
        <v>1556</v>
      </c>
      <c r="F212" s="506" t="s">
        <v>1544</v>
      </c>
      <c r="G212" s="506"/>
      <c r="H212" s="507" t="s">
        <v>1545</v>
      </c>
      <c r="J212" s="506" t="s">
        <v>1845</v>
      </c>
      <c r="K212" s="506" t="s">
        <v>1846</v>
      </c>
      <c r="L212" s="506" t="s">
        <v>1847</v>
      </c>
    </row>
    <row r="213" spans="1:12">
      <c r="A213" s="516"/>
      <c r="B213" s="97" t="s">
        <v>188</v>
      </c>
      <c r="C213" s="506" t="s">
        <v>76</v>
      </c>
      <c r="D213" s="507" t="s">
        <v>1564</v>
      </c>
      <c r="F213" s="576" t="s">
        <v>1848</v>
      </c>
      <c r="G213" s="577" t="s">
        <v>268</v>
      </c>
      <c r="H213" s="578" t="s">
        <v>1849</v>
      </c>
      <c r="J213" s="513" t="s">
        <v>657</v>
      </c>
      <c r="K213" s="513" t="s">
        <v>656</v>
      </c>
      <c r="L213" s="507" t="s">
        <v>1850</v>
      </c>
    </row>
    <row r="214" spans="1:12">
      <c r="A214" s="516"/>
      <c r="B214" s="97" t="s">
        <v>205</v>
      </c>
      <c r="C214" s="506" t="s">
        <v>107</v>
      </c>
      <c r="D214" s="507" t="s">
        <v>1567</v>
      </c>
      <c r="F214" s="506" t="s">
        <v>1554</v>
      </c>
      <c r="G214" s="506"/>
      <c r="H214" s="507" t="s">
        <v>1555</v>
      </c>
      <c r="J214" s="506" t="s">
        <v>1851</v>
      </c>
      <c r="K214" s="506" t="s">
        <v>1852</v>
      </c>
      <c r="L214" s="506" t="s">
        <v>1853</v>
      </c>
    </row>
    <row r="215" spans="1:12">
      <c r="A215" s="516"/>
      <c r="B215" s="97" t="s">
        <v>198</v>
      </c>
      <c r="C215" s="506" t="s">
        <v>728</v>
      </c>
      <c r="D215" s="507" t="s">
        <v>1570</v>
      </c>
      <c r="F215" s="506" t="s">
        <v>1557</v>
      </c>
      <c r="G215" s="506"/>
      <c r="H215" s="507" t="s">
        <v>1558</v>
      </c>
      <c r="J215" s="513" t="s">
        <v>100</v>
      </c>
      <c r="K215" s="513" t="s">
        <v>99</v>
      </c>
      <c r="L215" s="507" t="s">
        <v>1273</v>
      </c>
    </row>
    <row r="216" spans="1:12">
      <c r="A216" s="516"/>
      <c r="B216" s="97" t="s">
        <v>203</v>
      </c>
      <c r="C216" s="506" t="s">
        <v>172</v>
      </c>
      <c r="D216" s="507" t="s">
        <v>1574</v>
      </c>
      <c r="F216" s="506" t="s">
        <v>1560</v>
      </c>
      <c r="G216" s="506"/>
      <c r="H216" s="507" t="s">
        <v>1561</v>
      </c>
      <c r="J216" s="473" t="s">
        <v>655</v>
      </c>
      <c r="K216" s="473" t="s">
        <v>616</v>
      </c>
      <c r="L216" s="507" t="s">
        <v>1854</v>
      </c>
    </row>
    <row r="217" spans="1:12">
      <c r="A217" s="516"/>
      <c r="B217" s="506" t="s">
        <v>200</v>
      </c>
      <c r="C217" s="506" t="s">
        <v>508</v>
      </c>
      <c r="D217" s="506" t="s">
        <v>960</v>
      </c>
      <c r="F217" s="506" t="s">
        <v>1562</v>
      </c>
      <c r="G217" s="506"/>
      <c r="H217" s="507" t="s">
        <v>1563</v>
      </c>
      <c r="J217" s="513" t="s">
        <v>387</v>
      </c>
      <c r="K217" s="513" t="s">
        <v>386</v>
      </c>
      <c r="L217" s="507" t="s">
        <v>1855</v>
      </c>
    </row>
    <row r="218" spans="1:12">
      <c r="A218" s="516"/>
      <c r="B218" s="97" t="s">
        <v>201</v>
      </c>
      <c r="C218" s="506" t="s">
        <v>108</v>
      </c>
      <c r="D218" s="507" t="s">
        <v>1580</v>
      </c>
      <c r="F218" s="506" t="s">
        <v>1565</v>
      </c>
      <c r="G218" s="506"/>
      <c r="H218" s="507" t="s">
        <v>1566</v>
      </c>
      <c r="J218" s="513" t="s">
        <v>1856</v>
      </c>
      <c r="K218" s="513" t="s">
        <v>773</v>
      </c>
      <c r="L218" s="507" t="s">
        <v>1857</v>
      </c>
    </row>
    <row r="219" spans="1:12">
      <c r="A219" s="516"/>
      <c r="B219" s="506" t="s">
        <v>202</v>
      </c>
      <c r="C219" s="506" t="s">
        <v>512</v>
      </c>
      <c r="D219" s="506" t="s">
        <v>971</v>
      </c>
      <c r="F219" s="506" t="s">
        <v>1568</v>
      </c>
      <c r="G219" s="506"/>
      <c r="H219" s="507" t="s">
        <v>1569</v>
      </c>
      <c r="J219" s="506" t="s">
        <v>1858</v>
      </c>
      <c r="K219" s="506" t="s">
        <v>1859</v>
      </c>
      <c r="L219" s="506" t="s">
        <v>1860</v>
      </c>
    </row>
    <row r="220" spans="1:12">
      <c r="A220" s="516"/>
      <c r="B220" s="97" t="s">
        <v>204</v>
      </c>
      <c r="C220" s="506" t="s">
        <v>729</v>
      </c>
      <c r="D220" s="507" t="s">
        <v>1027</v>
      </c>
      <c r="F220" s="506" t="s">
        <v>1571</v>
      </c>
      <c r="G220" s="506"/>
      <c r="H220" s="507" t="s">
        <v>1572</v>
      </c>
      <c r="J220" s="506" t="s">
        <v>1861</v>
      </c>
      <c r="K220" s="506" t="s">
        <v>1862</v>
      </c>
      <c r="L220" s="506" t="s">
        <v>1863</v>
      </c>
    </row>
    <row r="221" spans="1:12">
      <c r="A221" s="516"/>
      <c r="B221" s="513" t="s">
        <v>1657</v>
      </c>
      <c r="C221" s="513" t="s">
        <v>842</v>
      </c>
      <c r="D221" s="507" t="s">
        <v>1658</v>
      </c>
      <c r="F221" s="506" t="s">
        <v>1575</v>
      </c>
      <c r="G221" s="506"/>
      <c r="H221" s="507" t="s">
        <v>1576</v>
      </c>
      <c r="J221" s="506" t="s">
        <v>1864</v>
      </c>
      <c r="K221" s="506" t="s">
        <v>1865</v>
      </c>
      <c r="L221" s="506" t="s">
        <v>1866</v>
      </c>
    </row>
    <row r="222" spans="1:12">
      <c r="A222" s="516"/>
      <c r="B222" s="97" t="s">
        <v>658</v>
      </c>
      <c r="C222" s="506" t="s">
        <v>354</v>
      </c>
      <c r="D222" s="507" t="s">
        <v>1265</v>
      </c>
      <c r="F222" s="506" t="s">
        <v>1578</v>
      </c>
      <c r="G222" s="506"/>
      <c r="H222" s="507" t="s">
        <v>1579</v>
      </c>
      <c r="J222" s="506" t="s">
        <v>936</v>
      </c>
      <c r="K222" s="506" t="s">
        <v>945</v>
      </c>
      <c r="L222" s="506" t="s">
        <v>976</v>
      </c>
    </row>
    <row r="223" spans="1:12">
      <c r="A223" s="516"/>
      <c r="B223" s="97" t="s">
        <v>661</v>
      </c>
      <c r="C223" s="506" t="s">
        <v>659</v>
      </c>
      <c r="D223" s="507" t="s">
        <v>1269</v>
      </c>
      <c r="F223" s="506" t="s">
        <v>1581</v>
      </c>
      <c r="G223" s="506"/>
      <c r="H223" s="507" t="s">
        <v>1582</v>
      </c>
      <c r="J223" s="513" t="s">
        <v>1867</v>
      </c>
      <c r="K223" s="513" t="s">
        <v>772</v>
      </c>
      <c r="L223" s="507" t="s">
        <v>1868</v>
      </c>
    </row>
    <row r="224" spans="1:12">
      <c r="A224" s="516"/>
      <c r="B224" s="506" t="s">
        <v>199</v>
      </c>
      <c r="C224" s="506" t="s">
        <v>504</v>
      </c>
      <c r="D224" s="506" t="s">
        <v>949</v>
      </c>
      <c r="F224" s="506" t="s">
        <v>1584</v>
      </c>
      <c r="G224" s="506"/>
      <c r="H224" s="507" t="s">
        <v>1585</v>
      </c>
      <c r="J224" s="473" t="s">
        <v>1869</v>
      </c>
      <c r="K224" s="473" t="s">
        <v>101</v>
      </c>
      <c r="L224" s="507" t="s">
        <v>1870</v>
      </c>
    </row>
    <row r="225" spans="1:12">
      <c r="A225" s="516"/>
      <c r="B225" s="97" t="s">
        <v>191</v>
      </c>
      <c r="C225" s="506" t="s">
        <v>517</v>
      </c>
      <c r="D225" s="507" t="s">
        <v>1028</v>
      </c>
      <c r="F225" s="506" t="s">
        <v>1587</v>
      </c>
      <c r="G225" s="506"/>
      <c r="H225" s="507" t="s">
        <v>1588</v>
      </c>
      <c r="J225" s="473" t="s">
        <v>992</v>
      </c>
      <c r="K225" s="473" t="s">
        <v>113</v>
      </c>
      <c r="L225" s="507" t="s">
        <v>1871</v>
      </c>
    </row>
    <row r="226" spans="1:12">
      <c r="A226" s="516"/>
      <c r="B226" s="506" t="s">
        <v>930</v>
      </c>
      <c r="C226" s="506" t="s">
        <v>443</v>
      </c>
      <c r="D226" s="506" t="s">
        <v>1661</v>
      </c>
      <c r="F226" s="506" t="s">
        <v>1590</v>
      </c>
      <c r="G226" s="506"/>
      <c r="H226" s="507" t="s">
        <v>1591</v>
      </c>
      <c r="J226" s="506" t="s">
        <v>931</v>
      </c>
      <c r="K226" s="507" t="s">
        <v>770</v>
      </c>
      <c r="L226" s="506" t="s">
        <v>1872</v>
      </c>
    </row>
    <row r="227" spans="1:12">
      <c r="A227" s="516"/>
      <c r="B227" s="97" t="s">
        <v>1019</v>
      </c>
      <c r="C227" s="506" t="s">
        <v>730</v>
      </c>
      <c r="D227" s="507" t="s">
        <v>1595</v>
      </c>
      <c r="F227" s="506" t="s">
        <v>1593</v>
      </c>
      <c r="G227" s="506"/>
      <c r="H227" s="507" t="s">
        <v>1594</v>
      </c>
      <c r="J227" s="496" t="s">
        <v>1142</v>
      </c>
      <c r="K227" s="473" t="s">
        <v>767</v>
      </c>
      <c r="L227" s="507" t="s">
        <v>1873</v>
      </c>
    </row>
    <row r="228" spans="1:12">
      <c r="A228" s="516"/>
      <c r="B228" s="513" t="s">
        <v>1664</v>
      </c>
      <c r="C228" s="513" t="s">
        <v>176</v>
      </c>
      <c r="D228" s="507" t="s">
        <v>1665</v>
      </c>
      <c r="F228" s="506" t="s">
        <v>1596</v>
      </c>
      <c r="G228" s="506"/>
      <c r="H228" s="507" t="s">
        <v>1597</v>
      </c>
      <c r="J228" s="506" t="s">
        <v>935</v>
      </c>
      <c r="K228" s="506" t="s">
        <v>771</v>
      </c>
      <c r="L228" s="506" t="s">
        <v>1874</v>
      </c>
    </row>
    <row r="229" spans="1:12">
      <c r="A229" s="516"/>
      <c r="B229" s="513" t="s">
        <v>1668</v>
      </c>
      <c r="C229" s="513" t="s">
        <v>843</v>
      </c>
      <c r="D229" s="507" t="s">
        <v>1669</v>
      </c>
      <c r="F229" s="506" t="s">
        <v>1599</v>
      </c>
      <c r="G229" s="506"/>
      <c r="H229" s="507" t="s">
        <v>1600</v>
      </c>
      <c r="J229" s="97" t="s">
        <v>997</v>
      </c>
      <c r="K229" s="506" t="s">
        <v>347</v>
      </c>
      <c r="L229" s="507" t="s">
        <v>1875</v>
      </c>
    </row>
    <row r="230" spans="1:12">
      <c r="A230" s="516"/>
      <c r="B230" s="97" t="s">
        <v>995</v>
      </c>
      <c r="C230" s="506" t="s">
        <v>129</v>
      </c>
      <c r="D230" s="507" t="s">
        <v>1029</v>
      </c>
      <c r="F230" s="506" t="s">
        <v>1602</v>
      </c>
      <c r="G230" s="506"/>
      <c r="H230" s="507" t="s">
        <v>1603</v>
      </c>
      <c r="J230" s="474" t="s">
        <v>1876</v>
      </c>
      <c r="K230" s="473" t="s">
        <v>769</v>
      </c>
      <c r="L230" s="507" t="s">
        <v>1877</v>
      </c>
    </row>
    <row r="231" spans="1:12">
      <c r="A231" s="516"/>
      <c r="B231" s="97" t="s">
        <v>1017</v>
      </c>
      <c r="C231" s="506" t="s">
        <v>130</v>
      </c>
      <c r="D231" s="507" t="s">
        <v>1030</v>
      </c>
      <c r="F231" s="506" t="s">
        <v>1604</v>
      </c>
      <c r="G231" s="506"/>
      <c r="H231" s="507" t="s">
        <v>1605</v>
      </c>
      <c r="J231" s="473" t="s">
        <v>103</v>
      </c>
      <c r="K231" s="473" t="s">
        <v>102</v>
      </c>
      <c r="L231" s="507" t="s">
        <v>1878</v>
      </c>
    </row>
    <row r="232" spans="1:12">
      <c r="A232" s="516"/>
      <c r="B232" s="506" t="s">
        <v>1282</v>
      </c>
      <c r="C232" s="506" t="s">
        <v>1283</v>
      </c>
      <c r="D232" s="506" t="s">
        <v>1284</v>
      </c>
      <c r="F232" s="506" t="s">
        <v>1608</v>
      </c>
      <c r="G232" s="506"/>
      <c r="H232" s="507" t="s">
        <v>1609</v>
      </c>
      <c r="J232" s="506" t="s">
        <v>537</v>
      </c>
      <c r="K232" s="506" t="s">
        <v>536</v>
      </c>
      <c r="L232" s="506" t="s">
        <v>1879</v>
      </c>
    </row>
    <row r="233" spans="1:12">
      <c r="A233" s="516"/>
      <c r="B233" s="97" t="s">
        <v>1141</v>
      </c>
      <c r="C233" s="506" t="s">
        <v>139</v>
      </c>
      <c r="D233" s="507" t="s">
        <v>1285</v>
      </c>
      <c r="J233" s="506" t="s">
        <v>1880</v>
      </c>
      <c r="K233" s="506" t="s">
        <v>1881</v>
      </c>
      <c r="L233" s="506" t="s">
        <v>1880</v>
      </c>
    </row>
    <row r="234" spans="1:12">
      <c r="A234" s="516"/>
      <c r="B234" s="97" t="s">
        <v>1289</v>
      </c>
      <c r="C234" s="506" t="s">
        <v>138</v>
      </c>
      <c r="D234" s="507" t="s">
        <v>1290</v>
      </c>
      <c r="J234" s="473" t="s">
        <v>611</v>
      </c>
      <c r="K234" s="473" t="s">
        <v>610</v>
      </c>
      <c r="L234" s="507" t="s">
        <v>1882</v>
      </c>
    </row>
    <row r="235" spans="1:12">
      <c r="A235" s="516"/>
      <c r="B235" s="513" t="s">
        <v>873</v>
      </c>
      <c r="C235" s="513" t="s">
        <v>872</v>
      </c>
      <c r="D235" s="507" t="s">
        <v>1672</v>
      </c>
      <c r="J235" s="506" t="s">
        <v>609</v>
      </c>
      <c r="K235" s="473" t="s">
        <v>608</v>
      </c>
      <c r="L235" s="506" t="s">
        <v>1883</v>
      </c>
    </row>
    <row r="236" spans="1:12">
      <c r="A236" s="516"/>
      <c r="B236" s="97" t="s">
        <v>1020</v>
      </c>
      <c r="C236" s="506" t="s">
        <v>660</v>
      </c>
      <c r="D236" s="507" t="s">
        <v>1031</v>
      </c>
      <c r="J236" s="473" t="s">
        <v>1884</v>
      </c>
      <c r="K236" s="473" t="s">
        <v>768</v>
      </c>
      <c r="L236" s="507" t="s">
        <v>1885</v>
      </c>
    </row>
    <row r="237" spans="1:12">
      <c r="A237" s="516"/>
      <c r="B237" s="97" t="s">
        <v>1433</v>
      </c>
      <c r="C237" s="506" t="s">
        <v>21</v>
      </c>
      <c r="D237" s="507" t="s">
        <v>1434</v>
      </c>
      <c r="J237" s="97" t="s">
        <v>1000</v>
      </c>
      <c r="K237" s="506" t="s">
        <v>704</v>
      </c>
      <c r="L237" s="507" t="s">
        <v>1000</v>
      </c>
    </row>
    <row r="238" spans="1:12">
      <c r="A238" s="516"/>
      <c r="B238" s="97" t="s">
        <v>522</v>
      </c>
      <c r="C238" s="506" t="s">
        <v>521</v>
      </c>
      <c r="D238" s="507" t="s">
        <v>1299</v>
      </c>
      <c r="J238" s="576" t="s">
        <v>1886</v>
      </c>
      <c r="K238" s="577" t="s">
        <v>268</v>
      </c>
      <c r="L238" s="576" t="s">
        <v>1887</v>
      </c>
    </row>
    <row r="239" spans="1:12">
      <c r="A239" s="516"/>
      <c r="B239" s="97" t="s">
        <v>1018</v>
      </c>
      <c r="C239" s="506" t="s">
        <v>823</v>
      </c>
      <c r="D239" s="507" t="s">
        <v>1032</v>
      </c>
      <c r="J239" s="506" t="s">
        <v>1374</v>
      </c>
      <c r="K239" s="506" t="s">
        <v>1375</v>
      </c>
      <c r="L239" s="506" t="s">
        <v>1376</v>
      </c>
    </row>
    <row r="240" spans="1:12">
      <c r="A240" s="516"/>
      <c r="B240" s="506" t="s">
        <v>724</v>
      </c>
      <c r="C240" s="506" t="s">
        <v>43</v>
      </c>
      <c r="D240" s="507" t="s">
        <v>1476</v>
      </c>
      <c r="J240" s="506" t="s">
        <v>921</v>
      </c>
      <c r="K240" s="506" t="s">
        <v>774</v>
      </c>
      <c r="L240" s="506" t="s">
        <v>953</v>
      </c>
    </row>
    <row r="241" spans="1:12">
      <c r="A241" s="516"/>
      <c r="B241" s="473" t="s">
        <v>721</v>
      </c>
      <c r="C241" s="506" t="s">
        <v>781</v>
      </c>
      <c r="D241" s="507" t="s">
        <v>1033</v>
      </c>
      <c r="J241" s="506" t="s">
        <v>230</v>
      </c>
      <c r="K241" s="512" t="s">
        <v>1383</v>
      </c>
      <c r="L241" s="507" t="s">
        <v>1384</v>
      </c>
    </row>
    <row r="242" spans="1:12">
      <c r="A242" s="516"/>
      <c r="B242" s="513" t="s">
        <v>722</v>
      </c>
      <c r="C242" s="513" t="s">
        <v>605</v>
      </c>
      <c r="D242" s="507" t="s">
        <v>1482</v>
      </c>
      <c r="J242" s="506" t="s">
        <v>229</v>
      </c>
      <c r="K242" s="512" t="s">
        <v>1387</v>
      </c>
      <c r="L242" s="507" t="s">
        <v>1388</v>
      </c>
    </row>
    <row r="243" spans="1:12">
      <c r="A243" s="516"/>
      <c r="B243" s="473" t="s">
        <v>612</v>
      </c>
      <c r="C243" s="506" t="s">
        <v>698</v>
      </c>
      <c r="D243" s="507" t="s">
        <v>1485</v>
      </c>
      <c r="J243" s="506" t="s">
        <v>1391</v>
      </c>
      <c r="K243" s="506" t="s">
        <v>1392</v>
      </c>
      <c r="L243" s="506" t="s">
        <v>1393</v>
      </c>
    </row>
    <row r="244" spans="1:12">
      <c r="A244" s="516"/>
      <c r="B244" s="473" t="s">
        <v>1021</v>
      </c>
      <c r="C244" s="506" t="s">
        <v>693</v>
      </c>
      <c r="D244" s="507" t="s">
        <v>1034</v>
      </c>
      <c r="J244" s="506" t="s">
        <v>765</v>
      </c>
      <c r="K244" s="512"/>
      <c r="L244" s="507" t="s">
        <v>1398</v>
      </c>
    </row>
    <row r="245" spans="1:12">
      <c r="A245" s="516"/>
      <c r="B245" s="506" t="s">
        <v>923</v>
      </c>
      <c r="C245" s="506" t="s">
        <v>694</v>
      </c>
      <c r="D245" s="506" t="s">
        <v>958</v>
      </c>
      <c r="J245" s="473" t="s">
        <v>1402</v>
      </c>
      <c r="K245" s="473" t="s">
        <v>2</v>
      </c>
      <c r="L245" s="507" t="s">
        <v>1403</v>
      </c>
    </row>
    <row r="246" spans="1:12">
      <c r="A246" s="516"/>
      <c r="B246" s="98" t="s">
        <v>307</v>
      </c>
      <c r="C246" s="506" t="s">
        <v>299</v>
      </c>
      <c r="D246" s="507" t="s">
        <v>1598</v>
      </c>
      <c r="J246" s="506" t="s">
        <v>538</v>
      </c>
      <c r="K246" s="512"/>
      <c r="L246" s="506" t="s">
        <v>538</v>
      </c>
    </row>
    <row r="247" spans="1:12">
      <c r="A247" s="516"/>
      <c r="B247" s="97" t="s">
        <v>723</v>
      </c>
      <c r="C247" s="506" t="s">
        <v>350</v>
      </c>
      <c r="D247" s="507" t="s">
        <v>1035</v>
      </c>
      <c r="J247" s="496" t="s">
        <v>1134</v>
      </c>
      <c r="K247" s="473" t="s">
        <v>528</v>
      </c>
      <c r="L247" s="507" t="s">
        <v>1406</v>
      </c>
    </row>
    <row r="248" spans="1:12">
      <c r="A248" s="516"/>
      <c r="B248" s="506" t="s">
        <v>697</v>
      </c>
      <c r="C248" s="506" t="s">
        <v>696</v>
      </c>
      <c r="D248" s="506" t="s">
        <v>1306</v>
      </c>
      <c r="J248" s="506" t="s">
        <v>1424</v>
      </c>
      <c r="K248" s="506" t="s">
        <v>1425</v>
      </c>
      <c r="L248" s="506" t="s">
        <v>1426</v>
      </c>
    </row>
    <row r="249" spans="1:12">
      <c r="A249" s="516"/>
      <c r="B249" s="97" t="s">
        <v>1022</v>
      </c>
      <c r="C249" s="506" t="s">
        <v>780</v>
      </c>
      <c r="D249" s="507" t="s">
        <v>1463</v>
      </c>
      <c r="J249" s="506" t="s">
        <v>1430</v>
      </c>
      <c r="K249" s="512"/>
      <c r="L249" s="507" t="s">
        <v>1431</v>
      </c>
    </row>
    <row r="250" spans="1:12">
      <c r="A250" s="516"/>
      <c r="B250" s="506" t="s">
        <v>782</v>
      </c>
      <c r="C250" s="506" t="s">
        <v>699</v>
      </c>
      <c r="D250" s="506" t="s">
        <v>1436</v>
      </c>
      <c r="J250" s="506" t="s">
        <v>227</v>
      </c>
      <c r="K250" s="512"/>
      <c r="L250" s="507" t="s">
        <v>1435</v>
      </c>
    </row>
    <row r="251" spans="1:12">
      <c r="A251" s="516"/>
      <c r="B251" s="97" t="s">
        <v>1409</v>
      </c>
      <c r="C251" s="506" t="s">
        <v>351</v>
      </c>
      <c r="D251" s="507" t="s">
        <v>1036</v>
      </c>
      <c r="J251" s="506" t="s">
        <v>1547</v>
      </c>
      <c r="K251" s="506" t="s">
        <v>1548</v>
      </c>
      <c r="L251" s="506" t="s">
        <v>1549</v>
      </c>
    </row>
    <row r="252" spans="1:12">
      <c r="A252" s="516"/>
      <c r="B252" s="506" t="s">
        <v>933</v>
      </c>
      <c r="C252" s="506" t="s">
        <v>943</v>
      </c>
      <c r="D252" s="506" t="s">
        <v>973</v>
      </c>
      <c r="J252" s="473" t="s">
        <v>1551</v>
      </c>
      <c r="K252" s="473" t="s">
        <v>775</v>
      </c>
      <c r="L252" s="507" t="s">
        <v>1552</v>
      </c>
    </row>
    <row r="253" spans="1:12">
      <c r="A253" s="516"/>
      <c r="B253" s="97" t="s">
        <v>1311</v>
      </c>
      <c r="C253" s="506" t="s">
        <v>700</v>
      </c>
      <c r="D253" s="507" t="s">
        <v>1312</v>
      </c>
      <c r="J253" s="506" t="s">
        <v>1613</v>
      </c>
      <c r="K253" s="506"/>
      <c r="L253" s="506" t="s">
        <v>1614</v>
      </c>
    </row>
    <row r="254" spans="1:12">
      <c r="A254" s="516"/>
      <c r="B254" s="513" t="s">
        <v>1677</v>
      </c>
      <c r="C254" s="513" t="s">
        <v>62</v>
      </c>
      <c r="D254" s="507" t="s">
        <v>1678</v>
      </c>
      <c r="J254" s="506" t="s">
        <v>233</v>
      </c>
      <c r="K254" s="512" t="s">
        <v>232</v>
      </c>
      <c r="L254" s="507" t="s">
        <v>1691</v>
      </c>
    </row>
    <row r="255" spans="1:12">
      <c r="A255" s="516"/>
      <c r="B255" s="513" t="s">
        <v>1681</v>
      </c>
      <c r="C255" s="513" t="s">
        <v>175</v>
      </c>
      <c r="D255" s="507" t="s">
        <v>1682</v>
      </c>
      <c r="J255" s="506" t="s">
        <v>764</v>
      </c>
      <c r="K255" s="512"/>
      <c r="L255" s="507" t="s">
        <v>1789</v>
      </c>
    </row>
    <row r="256" spans="1:12">
      <c r="A256" s="516"/>
      <c r="B256" s="513" t="s">
        <v>1685</v>
      </c>
      <c r="C256" s="513" t="s">
        <v>61</v>
      </c>
      <c r="D256" s="507" t="s">
        <v>1686</v>
      </c>
      <c r="J256" s="506" t="s">
        <v>1810</v>
      </c>
      <c r="K256" s="506"/>
      <c r="L256" s="506" t="s">
        <v>1811</v>
      </c>
    </row>
    <row r="257" spans="1:12">
      <c r="A257" s="516"/>
      <c r="B257" s="513" t="s">
        <v>1689</v>
      </c>
      <c r="C257" s="513" t="s">
        <v>183</v>
      </c>
      <c r="D257" s="507" t="s">
        <v>1690</v>
      </c>
      <c r="J257" s="506" t="s">
        <v>1888</v>
      </c>
      <c r="K257" s="512"/>
      <c r="L257" s="507" t="s">
        <v>1888</v>
      </c>
    </row>
    <row r="258" spans="1:12">
      <c r="A258" s="516"/>
      <c r="B258" s="513" t="s">
        <v>1694</v>
      </c>
      <c r="C258" s="513" t="s">
        <v>874</v>
      </c>
      <c r="D258" s="507" t="s">
        <v>1695</v>
      </c>
      <c r="J258" s="513" t="s">
        <v>105</v>
      </c>
      <c r="K258" s="513" t="s">
        <v>104</v>
      </c>
      <c r="L258" s="507" t="s">
        <v>1889</v>
      </c>
    </row>
    <row r="259" spans="1:12">
      <c r="A259" s="516"/>
      <c r="B259" s="513" t="s">
        <v>1698</v>
      </c>
      <c r="C259" s="513" t="s">
        <v>209</v>
      </c>
      <c r="D259" s="507" t="s">
        <v>1699</v>
      </c>
      <c r="J259" s="506" t="s">
        <v>1890</v>
      </c>
      <c r="K259" s="512"/>
      <c r="L259" s="507" t="s">
        <v>1891</v>
      </c>
    </row>
    <row r="260" spans="1:12">
      <c r="A260" s="516"/>
      <c r="B260" s="513" t="s">
        <v>1702</v>
      </c>
      <c r="C260" s="513" t="s">
        <v>876</v>
      </c>
      <c r="D260" s="507" t="s">
        <v>1703</v>
      </c>
      <c r="J260" s="506" t="s">
        <v>228</v>
      </c>
      <c r="K260" s="512"/>
      <c r="L260" s="507" t="s">
        <v>1892</v>
      </c>
    </row>
    <row r="261" spans="1:12">
      <c r="A261" s="516"/>
      <c r="B261" s="506" t="s">
        <v>1706</v>
      </c>
      <c r="C261" s="506" t="s">
        <v>878</v>
      </c>
      <c r="D261" s="506" t="s">
        <v>1707</v>
      </c>
      <c r="J261" s="506" t="s">
        <v>226</v>
      </c>
      <c r="K261" s="512" t="s">
        <v>1893</v>
      </c>
      <c r="L261" s="507" t="s">
        <v>1894</v>
      </c>
    </row>
    <row r="262" spans="1:12">
      <c r="A262" s="516"/>
      <c r="B262" s="513" t="s">
        <v>1710</v>
      </c>
      <c r="C262" s="513" t="s">
        <v>1711</v>
      </c>
      <c r="D262" s="507" t="s">
        <v>1712</v>
      </c>
      <c r="J262" s="506" t="s">
        <v>1895</v>
      </c>
      <c r="K262" s="506"/>
      <c r="L262" s="506" t="s">
        <v>1896</v>
      </c>
    </row>
    <row r="263" spans="1:12">
      <c r="A263" s="516"/>
      <c r="B263" s="513" t="s">
        <v>1715</v>
      </c>
      <c r="C263" s="513" t="s">
        <v>65</v>
      </c>
      <c r="D263" s="507" t="s">
        <v>1716</v>
      </c>
      <c r="J263" s="506" t="s">
        <v>763</v>
      </c>
      <c r="K263" s="512" t="s">
        <v>762</v>
      </c>
      <c r="L263" s="507" t="s">
        <v>1897</v>
      </c>
    </row>
    <row r="264" spans="1:12">
      <c r="A264" s="516"/>
      <c r="B264" s="513" t="s">
        <v>1719</v>
      </c>
      <c r="C264" s="513" t="s">
        <v>1720</v>
      </c>
      <c r="D264" s="507" t="s">
        <v>1721</v>
      </c>
      <c r="J264" s="506" t="s">
        <v>1898</v>
      </c>
      <c r="K264" s="506"/>
      <c r="L264" s="506" t="s">
        <v>1899</v>
      </c>
    </row>
    <row r="265" spans="1:12">
      <c r="A265" s="516"/>
      <c r="B265" s="513" t="s">
        <v>1724</v>
      </c>
      <c r="C265" s="513" t="s">
        <v>60</v>
      </c>
      <c r="D265" s="507" t="s">
        <v>1725</v>
      </c>
      <c r="J265" s="506" t="s">
        <v>1900</v>
      </c>
      <c r="K265" s="506" t="s">
        <v>1901</v>
      </c>
      <c r="L265" s="506" t="s">
        <v>1902</v>
      </c>
    </row>
    <row r="266" spans="1:12">
      <c r="A266" s="516"/>
      <c r="B266" s="513" t="s">
        <v>1728</v>
      </c>
      <c r="C266" s="513" t="s">
        <v>63</v>
      </c>
      <c r="D266" s="507" t="s">
        <v>1729</v>
      </c>
      <c r="J266" s="506" t="s">
        <v>1903</v>
      </c>
      <c r="K266" s="506" t="s">
        <v>1904</v>
      </c>
      <c r="L266" s="506" t="s">
        <v>1905</v>
      </c>
    </row>
    <row r="267" spans="1:12">
      <c r="A267" s="516"/>
      <c r="B267" s="513" t="s">
        <v>1732</v>
      </c>
      <c r="C267" s="513" t="s">
        <v>180</v>
      </c>
      <c r="D267" s="507" t="s">
        <v>1733</v>
      </c>
      <c r="J267" s="97" t="s">
        <v>1906</v>
      </c>
      <c r="K267" s="506" t="s">
        <v>556</v>
      </c>
      <c r="L267" s="507" t="s">
        <v>1907</v>
      </c>
    </row>
    <row r="268" spans="1:12">
      <c r="A268" s="516"/>
      <c r="B268" s="513" t="s">
        <v>1737</v>
      </c>
      <c r="C268" s="513" t="s">
        <v>833</v>
      </c>
      <c r="D268" s="507" t="s">
        <v>1738</v>
      </c>
      <c r="J268" s="506" t="s">
        <v>1908</v>
      </c>
      <c r="K268" s="506" t="s">
        <v>1909</v>
      </c>
      <c r="L268" s="506" t="s">
        <v>1910</v>
      </c>
    </row>
    <row r="269" spans="1:12">
      <c r="A269" s="516"/>
      <c r="B269" s="513" t="s">
        <v>1744</v>
      </c>
      <c r="C269" s="513" t="s">
        <v>177</v>
      </c>
      <c r="D269" s="507" t="s">
        <v>1745</v>
      </c>
      <c r="J269" s="506" t="s">
        <v>1911</v>
      </c>
      <c r="K269" s="506"/>
      <c r="L269" s="506" t="s">
        <v>1912</v>
      </c>
    </row>
    <row r="270" spans="1:12">
      <c r="A270" s="516"/>
      <c r="B270" s="513" t="s">
        <v>1749</v>
      </c>
      <c r="C270" s="513" t="s">
        <v>830</v>
      </c>
      <c r="D270" s="507" t="s">
        <v>1750</v>
      </c>
      <c r="J270" s="506" t="s">
        <v>805</v>
      </c>
      <c r="K270" s="506" t="s">
        <v>804</v>
      </c>
      <c r="L270" s="507" t="s">
        <v>1296</v>
      </c>
    </row>
    <row r="271" spans="1:12">
      <c r="A271" s="516"/>
      <c r="B271" s="513" t="s">
        <v>1753</v>
      </c>
      <c r="C271" s="513" t="s">
        <v>877</v>
      </c>
      <c r="D271" s="507" t="s">
        <v>1754</v>
      </c>
      <c r="J271" s="506" t="s">
        <v>1913</v>
      </c>
      <c r="K271" s="512"/>
      <c r="L271" s="507" t="s">
        <v>1913</v>
      </c>
    </row>
    <row r="272" spans="1:12">
      <c r="A272" s="516"/>
      <c r="B272" s="473" t="s">
        <v>1840</v>
      </c>
      <c r="C272" s="473" t="s">
        <v>615</v>
      </c>
      <c r="D272" s="507" t="s">
        <v>1841</v>
      </c>
      <c r="J272" s="506" t="s">
        <v>1914</v>
      </c>
      <c r="K272" s="512"/>
      <c r="L272" s="507" t="s">
        <v>1914</v>
      </c>
    </row>
    <row r="273" spans="1:12">
      <c r="A273" s="516"/>
      <c r="B273" s="513" t="s">
        <v>1757</v>
      </c>
      <c r="C273" s="513" t="s">
        <v>1758</v>
      </c>
      <c r="D273" s="507" t="s">
        <v>1759</v>
      </c>
      <c r="J273" s="506" t="s">
        <v>1915</v>
      </c>
      <c r="K273" s="506" t="s">
        <v>151</v>
      </c>
      <c r="L273" s="507" t="s">
        <v>1916</v>
      </c>
    </row>
    <row r="274" spans="1:12">
      <c r="A274" s="516"/>
      <c r="B274" s="513" t="s">
        <v>1762</v>
      </c>
      <c r="C274" s="513" t="s">
        <v>880</v>
      </c>
      <c r="D274" s="507" t="s">
        <v>1763</v>
      </c>
      <c r="J274" s="506" t="s">
        <v>1917</v>
      </c>
      <c r="K274" s="506" t="s">
        <v>1918</v>
      </c>
      <c r="L274" s="506" t="s">
        <v>1919</v>
      </c>
    </row>
    <row r="275" spans="1:12">
      <c r="A275" s="516"/>
      <c r="B275" s="513" t="s">
        <v>185</v>
      </c>
      <c r="C275" s="513" t="s">
        <v>184</v>
      </c>
      <c r="D275" s="507" t="s">
        <v>1768</v>
      </c>
      <c r="J275" s="506" t="s">
        <v>231</v>
      </c>
      <c r="K275" s="512"/>
      <c r="L275" s="507" t="s">
        <v>1920</v>
      </c>
    </row>
    <row r="276" spans="1:12">
      <c r="A276" s="516"/>
      <c r="B276" s="517" t="s">
        <v>1773</v>
      </c>
      <c r="C276" s="513" t="s">
        <v>879</v>
      </c>
      <c r="D276" s="507" t="s">
        <v>1774</v>
      </c>
      <c r="J276" s="506" t="s">
        <v>1921</v>
      </c>
      <c r="K276" s="512"/>
      <c r="L276" s="507" t="s">
        <v>1922</v>
      </c>
    </row>
    <row r="277" spans="1:12">
      <c r="A277" s="516"/>
      <c r="B277" s="513" t="s">
        <v>1779</v>
      </c>
      <c r="C277" s="513" t="s">
        <v>1780</v>
      </c>
      <c r="D277" s="507" t="s">
        <v>1781</v>
      </c>
      <c r="J277" s="506" t="s">
        <v>1923</v>
      </c>
      <c r="K277" s="506"/>
      <c r="L277" s="506" t="s">
        <v>1924</v>
      </c>
    </row>
    <row r="278" spans="1:12">
      <c r="A278" s="516"/>
      <c r="B278" s="473" t="s">
        <v>1812</v>
      </c>
      <c r="C278" s="473" t="s">
        <v>453</v>
      </c>
      <c r="D278" s="507" t="s">
        <v>1813</v>
      </c>
      <c r="J278" s="506" t="s">
        <v>1925</v>
      </c>
      <c r="K278" s="506"/>
      <c r="L278" s="506" t="s">
        <v>1926</v>
      </c>
    </row>
    <row r="279" spans="1:12">
      <c r="A279" s="516"/>
      <c r="B279" s="97" t="s">
        <v>1842</v>
      </c>
      <c r="C279" s="506" t="s">
        <v>524</v>
      </c>
      <c r="D279" s="507" t="s">
        <v>1843</v>
      </c>
      <c r="J279" s="506" t="s">
        <v>1927</v>
      </c>
      <c r="K279" s="506" t="s">
        <v>1928</v>
      </c>
      <c r="L279" s="506" t="s">
        <v>1929</v>
      </c>
    </row>
    <row r="280" spans="1:12">
      <c r="A280" s="516"/>
      <c r="B280" s="473" t="s">
        <v>1814</v>
      </c>
      <c r="C280" s="518" t="s">
        <v>127</v>
      </c>
      <c r="D280" s="507" t="s">
        <v>1814</v>
      </c>
      <c r="L280" s="519"/>
    </row>
    <row r="281" spans="1:12">
      <c r="A281" s="516"/>
      <c r="B281" s="473" t="s">
        <v>614</v>
      </c>
      <c r="C281" s="473" t="s">
        <v>613</v>
      </c>
      <c r="D281" s="507" t="s">
        <v>1844</v>
      </c>
      <c r="L281" s="519"/>
    </row>
    <row r="282" spans="1:12">
      <c r="A282" s="516"/>
      <c r="B282" s="506" t="s">
        <v>1845</v>
      </c>
      <c r="C282" s="506" t="s">
        <v>1846</v>
      </c>
      <c r="D282" s="506" t="s">
        <v>1847</v>
      </c>
      <c r="L282" s="519"/>
    </row>
    <row r="283" spans="1:12">
      <c r="A283" s="516"/>
      <c r="B283" s="506" t="s">
        <v>1815</v>
      </c>
      <c r="C283" s="506" t="s">
        <v>1816</v>
      </c>
      <c r="D283" s="506" t="s">
        <v>1815</v>
      </c>
      <c r="L283" s="519"/>
    </row>
    <row r="284" spans="1:12">
      <c r="A284" s="516"/>
      <c r="B284" s="97" t="s">
        <v>994</v>
      </c>
      <c r="C284" s="506" t="s">
        <v>785</v>
      </c>
      <c r="D284" s="507" t="s">
        <v>994</v>
      </c>
      <c r="L284" s="519"/>
    </row>
    <row r="285" spans="1:12">
      <c r="A285" s="516"/>
      <c r="B285" s="513" t="s">
        <v>657</v>
      </c>
      <c r="C285" s="513" t="s">
        <v>656</v>
      </c>
      <c r="D285" s="507" t="s">
        <v>1850</v>
      </c>
      <c r="L285" s="519"/>
    </row>
    <row r="286" spans="1:12">
      <c r="A286" s="516"/>
      <c r="B286" s="506" t="s">
        <v>1851</v>
      </c>
      <c r="C286" s="506" t="s">
        <v>1852</v>
      </c>
      <c r="D286" s="506" t="s">
        <v>1853</v>
      </c>
      <c r="L286" s="519"/>
    </row>
    <row r="287" spans="1:12">
      <c r="A287" s="516"/>
      <c r="B287" s="473" t="s">
        <v>766</v>
      </c>
      <c r="C287" s="473" t="s">
        <v>906</v>
      </c>
      <c r="D287" s="507" t="s">
        <v>766</v>
      </c>
      <c r="L287" s="519"/>
    </row>
    <row r="288" spans="1:12">
      <c r="A288" s="516"/>
      <c r="B288" s="473" t="s">
        <v>1466</v>
      </c>
      <c r="C288" s="473" t="s">
        <v>371</v>
      </c>
      <c r="D288" s="507" t="s">
        <v>1467</v>
      </c>
    </row>
    <row r="289" spans="1:4">
      <c r="A289" s="516"/>
      <c r="B289" s="97" t="s">
        <v>702</v>
      </c>
      <c r="C289" s="506" t="s">
        <v>701</v>
      </c>
      <c r="D289" s="507" t="s">
        <v>1522</v>
      </c>
    </row>
    <row r="290" spans="1:4">
      <c r="A290" s="516"/>
      <c r="B290" s="473" t="s">
        <v>452</v>
      </c>
      <c r="C290" s="473" t="s">
        <v>451</v>
      </c>
      <c r="D290" s="507" t="s">
        <v>1817</v>
      </c>
    </row>
    <row r="291" spans="1:4">
      <c r="A291" s="516"/>
      <c r="B291" s="97" t="s">
        <v>993</v>
      </c>
      <c r="C291" s="506" t="s">
        <v>111</v>
      </c>
      <c r="D291" s="507" t="s">
        <v>1818</v>
      </c>
    </row>
    <row r="292" spans="1:4">
      <c r="A292" s="516"/>
      <c r="B292" s="473" t="s">
        <v>655</v>
      </c>
      <c r="C292" s="473" t="s">
        <v>616</v>
      </c>
      <c r="D292" s="507" t="s">
        <v>1854</v>
      </c>
    </row>
    <row r="293" spans="1:4">
      <c r="A293" s="516"/>
      <c r="B293" s="506" t="s">
        <v>787</v>
      </c>
      <c r="C293" s="506" t="s">
        <v>786</v>
      </c>
      <c r="D293" s="506" t="s">
        <v>1533</v>
      </c>
    </row>
    <row r="294" spans="1:4">
      <c r="A294" s="516"/>
      <c r="B294" s="513" t="s">
        <v>387</v>
      </c>
      <c r="C294" s="513" t="s">
        <v>386</v>
      </c>
      <c r="D294" s="507" t="s">
        <v>1855</v>
      </c>
    </row>
    <row r="295" spans="1:4">
      <c r="A295" s="516"/>
      <c r="B295" s="513" t="s">
        <v>1856</v>
      </c>
      <c r="C295" s="513" t="s">
        <v>773</v>
      </c>
      <c r="D295" s="507" t="s">
        <v>1857</v>
      </c>
    </row>
    <row r="296" spans="1:4">
      <c r="A296" s="516"/>
      <c r="B296" s="513" t="s">
        <v>1819</v>
      </c>
      <c r="C296" s="513" t="s">
        <v>449</v>
      </c>
      <c r="D296" s="507" t="s">
        <v>1820</v>
      </c>
    </row>
    <row r="297" spans="1:4">
      <c r="A297" s="516"/>
      <c r="B297" s="514" t="s">
        <v>1355</v>
      </c>
      <c r="C297" s="506" t="s">
        <v>1356</v>
      </c>
      <c r="D297" s="507" t="s">
        <v>1357</v>
      </c>
    </row>
    <row r="298" spans="1:4">
      <c r="A298" s="516"/>
      <c r="B298" s="473" t="s">
        <v>1493</v>
      </c>
      <c r="C298" s="473" t="s">
        <v>1494</v>
      </c>
      <c r="D298" s="507" t="s">
        <v>1495</v>
      </c>
    </row>
    <row r="299" spans="1:4">
      <c r="A299" s="516"/>
      <c r="B299" s="506" t="s">
        <v>1888</v>
      </c>
      <c r="C299" s="512"/>
      <c r="D299" s="507" t="s">
        <v>1888</v>
      </c>
    </row>
    <row r="300" spans="1:4">
      <c r="A300" s="516"/>
      <c r="B300" s="506" t="s">
        <v>922</v>
      </c>
      <c r="C300" s="506" t="s">
        <v>85</v>
      </c>
      <c r="D300" s="506" t="s">
        <v>1058</v>
      </c>
    </row>
    <row r="301" spans="1:4">
      <c r="A301" s="516"/>
      <c r="B301" s="513" t="s">
        <v>1786</v>
      </c>
      <c r="C301" s="513" t="s">
        <v>1787</v>
      </c>
      <c r="D301" s="507" t="s">
        <v>1788</v>
      </c>
    </row>
    <row r="302" spans="1:4">
      <c r="A302" s="516"/>
      <c r="B302" s="513" t="s">
        <v>1790</v>
      </c>
      <c r="C302" s="513" t="s">
        <v>881</v>
      </c>
      <c r="D302" s="507" t="s">
        <v>1791</v>
      </c>
    </row>
    <row r="303" spans="1:4">
      <c r="A303" s="516"/>
      <c r="B303" s="97" t="s">
        <v>1821</v>
      </c>
      <c r="C303" s="506" t="s">
        <v>708</v>
      </c>
      <c r="D303" s="507" t="s">
        <v>1821</v>
      </c>
    </row>
    <row r="304" spans="1:4">
      <c r="A304" s="516"/>
      <c r="B304" s="506" t="s">
        <v>1858</v>
      </c>
      <c r="C304" s="506" t="s">
        <v>1859</v>
      </c>
      <c r="D304" s="506" t="s">
        <v>1860</v>
      </c>
    </row>
    <row r="305" spans="1:4">
      <c r="A305" s="516"/>
      <c r="B305" s="97" t="s">
        <v>553</v>
      </c>
      <c r="C305" s="506" t="s">
        <v>57</v>
      </c>
      <c r="D305" s="507" t="s">
        <v>1324</v>
      </c>
    </row>
    <row r="306" spans="1:4">
      <c r="A306" s="516"/>
      <c r="B306" s="513" t="s">
        <v>105</v>
      </c>
      <c r="C306" s="513" t="s">
        <v>104</v>
      </c>
      <c r="D306" s="507" t="s">
        <v>1889</v>
      </c>
    </row>
    <row r="307" spans="1:4">
      <c r="A307" s="516"/>
      <c r="B307" s="506" t="s">
        <v>1861</v>
      </c>
      <c r="C307" s="506" t="s">
        <v>1862</v>
      </c>
      <c r="D307" s="506" t="s">
        <v>1863</v>
      </c>
    </row>
    <row r="308" spans="1:4">
      <c r="A308" s="516"/>
      <c r="B308" s="506" t="s">
        <v>1864</v>
      </c>
      <c r="C308" s="506" t="s">
        <v>1865</v>
      </c>
      <c r="D308" s="506" t="s">
        <v>1866</v>
      </c>
    </row>
    <row r="309" spans="1:4">
      <c r="A309" s="516"/>
      <c r="B309" s="506" t="s">
        <v>936</v>
      </c>
      <c r="C309" s="506" t="s">
        <v>945</v>
      </c>
      <c r="D309" s="506" t="s">
        <v>976</v>
      </c>
    </row>
    <row r="310" spans="1:4">
      <c r="A310" s="516"/>
      <c r="B310" s="513" t="s">
        <v>1867</v>
      </c>
      <c r="C310" s="513" t="s">
        <v>772</v>
      </c>
      <c r="D310" s="507" t="s">
        <v>1868</v>
      </c>
    </row>
    <row r="311" spans="1:4">
      <c r="A311" s="516"/>
      <c r="B311" s="506" t="s">
        <v>1822</v>
      </c>
      <c r="C311" s="506" t="s">
        <v>1823</v>
      </c>
      <c r="D311" s="506" t="s">
        <v>1824</v>
      </c>
    </row>
    <row r="312" spans="1:4">
      <c r="A312" s="516"/>
      <c r="B312" s="97" t="s">
        <v>908</v>
      </c>
      <c r="C312" s="506" t="s">
        <v>907</v>
      </c>
      <c r="D312" s="507" t="s">
        <v>1610</v>
      </c>
    </row>
    <row r="313" spans="1:4">
      <c r="A313" s="516"/>
      <c r="B313" s="506" t="s">
        <v>910</v>
      </c>
      <c r="C313" s="506" t="s">
        <v>909</v>
      </c>
      <c r="D313" s="506" t="s">
        <v>948</v>
      </c>
    </row>
    <row r="314" spans="1:4">
      <c r="A314" s="516"/>
      <c r="B314" s="506" t="s">
        <v>284</v>
      </c>
      <c r="C314" s="506" t="s">
        <v>911</v>
      </c>
      <c r="D314" s="506" t="s">
        <v>954</v>
      </c>
    </row>
    <row r="315" spans="1:4">
      <c r="A315" s="516"/>
      <c r="B315" s="97" t="s">
        <v>734</v>
      </c>
      <c r="C315" s="506" t="s">
        <v>355</v>
      </c>
      <c r="D315" s="507" t="s">
        <v>1037</v>
      </c>
    </row>
    <row r="316" spans="1:4">
      <c r="A316" s="516"/>
      <c r="B316" s="506" t="s">
        <v>77</v>
      </c>
      <c r="C316" s="506" t="s">
        <v>735</v>
      </c>
      <c r="D316" s="506" t="s">
        <v>961</v>
      </c>
    </row>
    <row r="317" spans="1:4">
      <c r="A317" s="516"/>
      <c r="B317" s="97" t="s">
        <v>1619</v>
      </c>
      <c r="C317" s="506" t="s">
        <v>78</v>
      </c>
      <c r="D317" s="507" t="s">
        <v>1620</v>
      </c>
    </row>
    <row r="318" spans="1:4">
      <c r="A318" s="516"/>
      <c r="B318" s="97" t="s">
        <v>1626</v>
      </c>
      <c r="C318" s="506" t="s">
        <v>1627</v>
      </c>
      <c r="D318" s="507" t="s">
        <v>1628</v>
      </c>
    </row>
    <row r="319" spans="1:4">
      <c r="A319" s="516"/>
      <c r="B319" s="506" t="s">
        <v>1632</v>
      </c>
      <c r="C319" s="506" t="s">
        <v>1633</v>
      </c>
      <c r="D319" s="506" t="s">
        <v>1634</v>
      </c>
    </row>
    <row r="320" spans="1:4">
      <c r="A320" s="516"/>
      <c r="B320" s="506" t="s">
        <v>82</v>
      </c>
      <c r="C320" s="506" t="s">
        <v>81</v>
      </c>
      <c r="D320" s="506" t="s">
        <v>970</v>
      </c>
    </row>
    <row r="321" spans="1:4">
      <c r="A321" s="516"/>
      <c r="B321" s="506" t="s">
        <v>1825</v>
      </c>
      <c r="C321" s="506" t="s">
        <v>1826</v>
      </c>
      <c r="D321" s="506" t="s">
        <v>1827</v>
      </c>
    </row>
    <row r="322" spans="1:4">
      <c r="A322" s="516"/>
      <c r="B322" s="506" t="s">
        <v>1890</v>
      </c>
      <c r="C322" s="512"/>
      <c r="D322" s="507" t="s">
        <v>1891</v>
      </c>
    </row>
    <row r="323" spans="1:4">
      <c r="A323" s="516"/>
      <c r="B323" s="506" t="s">
        <v>326</v>
      </c>
      <c r="C323" s="506" t="s">
        <v>325</v>
      </c>
      <c r="D323" s="507" t="s">
        <v>1801</v>
      </c>
    </row>
    <row r="324" spans="1:4">
      <c r="A324" s="516"/>
      <c r="B324" s="506" t="s">
        <v>940</v>
      </c>
      <c r="C324" s="506" t="s">
        <v>22</v>
      </c>
      <c r="D324" s="506" t="s">
        <v>1220</v>
      </c>
    </row>
    <row r="325" spans="1:4">
      <c r="A325" s="516"/>
      <c r="B325" s="510" t="s">
        <v>996</v>
      </c>
      <c r="C325" s="472" t="s">
        <v>714</v>
      </c>
      <c r="D325" s="507" t="s">
        <v>1225</v>
      </c>
    </row>
    <row r="326" spans="1:4">
      <c r="A326" s="516"/>
      <c r="B326" s="473" t="s">
        <v>1869</v>
      </c>
      <c r="C326" s="473" t="s">
        <v>101</v>
      </c>
      <c r="D326" s="507" t="s">
        <v>1870</v>
      </c>
    </row>
    <row r="327" spans="1:4">
      <c r="A327" s="516"/>
      <c r="B327" s="506" t="s">
        <v>228</v>
      </c>
      <c r="C327" s="512"/>
      <c r="D327" s="507" t="s">
        <v>1892</v>
      </c>
    </row>
    <row r="328" spans="1:4">
      <c r="A328" s="516"/>
      <c r="B328" s="506" t="s">
        <v>226</v>
      </c>
      <c r="C328" s="512" t="s">
        <v>1893</v>
      </c>
      <c r="D328" s="507" t="s">
        <v>1894</v>
      </c>
    </row>
    <row r="329" spans="1:4">
      <c r="A329" s="516"/>
      <c r="B329" s="506" t="s">
        <v>1895</v>
      </c>
      <c r="C329" s="506"/>
      <c r="D329" s="506" t="s">
        <v>1896</v>
      </c>
    </row>
    <row r="330" spans="1:4">
      <c r="A330" s="516"/>
      <c r="B330" s="97" t="s">
        <v>1333</v>
      </c>
      <c r="C330" s="506" t="s">
        <v>84</v>
      </c>
      <c r="D330" s="507" t="s">
        <v>1334</v>
      </c>
    </row>
    <row r="331" spans="1:4">
      <c r="A331" s="516"/>
      <c r="B331" s="506" t="s">
        <v>941</v>
      </c>
      <c r="C331" s="506" t="s">
        <v>1229</v>
      </c>
      <c r="D331" s="506" t="s">
        <v>977</v>
      </c>
    </row>
    <row r="332" spans="1:4">
      <c r="A332" s="516"/>
      <c r="B332" s="510" t="s">
        <v>257</v>
      </c>
      <c r="C332" s="472" t="s">
        <v>256</v>
      </c>
      <c r="D332" s="507" t="s">
        <v>1232</v>
      </c>
    </row>
    <row r="333" spans="1:4">
      <c r="A333" s="516"/>
      <c r="B333" s="506" t="s">
        <v>763</v>
      </c>
      <c r="C333" s="512" t="s">
        <v>762</v>
      </c>
      <c r="D333" s="507" t="s">
        <v>1897</v>
      </c>
    </row>
    <row r="334" spans="1:4">
      <c r="A334" s="516"/>
      <c r="B334" s="97" t="s">
        <v>555</v>
      </c>
      <c r="C334" s="506" t="s">
        <v>554</v>
      </c>
      <c r="D334" s="507" t="s">
        <v>1338</v>
      </c>
    </row>
    <row r="335" spans="1:4">
      <c r="A335" s="516"/>
      <c r="B335" s="506" t="s">
        <v>50</v>
      </c>
      <c r="C335" s="506" t="s">
        <v>49</v>
      </c>
      <c r="D335" s="506" t="s">
        <v>1359</v>
      </c>
    </row>
    <row r="336" spans="1:4">
      <c r="A336" s="516"/>
      <c r="B336" s="506" t="s">
        <v>761</v>
      </c>
      <c r="C336" s="512" t="s">
        <v>234</v>
      </c>
      <c r="D336" s="507" t="s">
        <v>1240</v>
      </c>
    </row>
    <row r="337" spans="1:4">
      <c r="A337" s="516"/>
      <c r="B337" s="506" t="s">
        <v>261</v>
      </c>
      <c r="C337" s="506" t="s">
        <v>260</v>
      </c>
      <c r="D337" s="507" t="s">
        <v>1245</v>
      </c>
    </row>
    <row r="338" spans="1:4">
      <c r="A338" s="516"/>
      <c r="B338" s="97" t="s">
        <v>1342</v>
      </c>
      <c r="C338" s="506" t="s">
        <v>1343</v>
      </c>
      <c r="D338" s="507" t="s">
        <v>1344</v>
      </c>
    </row>
    <row r="339" spans="1:4">
      <c r="A339" s="516"/>
      <c r="B339" s="506" t="s">
        <v>458</v>
      </c>
      <c r="C339" s="506" t="s">
        <v>457</v>
      </c>
      <c r="D339" s="506" t="s">
        <v>964</v>
      </c>
    </row>
    <row r="340" spans="1:4">
      <c r="A340" s="516"/>
      <c r="B340" s="97" t="s">
        <v>112</v>
      </c>
      <c r="C340" s="506" t="s">
        <v>353</v>
      </c>
      <c r="D340" s="507" t="s">
        <v>1353</v>
      </c>
    </row>
    <row r="341" spans="1:4">
      <c r="A341" s="516"/>
      <c r="B341" s="506" t="s">
        <v>249</v>
      </c>
      <c r="C341" s="506" t="s">
        <v>248</v>
      </c>
      <c r="D341" s="506" t="s">
        <v>972</v>
      </c>
    </row>
    <row r="342" spans="1:4">
      <c r="A342" s="516"/>
      <c r="B342" s="506" t="s">
        <v>270</v>
      </c>
      <c r="C342" s="506" t="s">
        <v>269</v>
      </c>
      <c r="D342" s="506" t="s">
        <v>1360</v>
      </c>
    </row>
    <row r="343" spans="1:4">
      <c r="A343" s="516"/>
      <c r="B343" s="97" t="s">
        <v>526</v>
      </c>
      <c r="C343" s="506" t="s">
        <v>525</v>
      </c>
      <c r="D343" s="507" t="s">
        <v>1365</v>
      </c>
    </row>
    <row r="344" spans="1:4">
      <c r="A344" s="516"/>
      <c r="B344" s="473" t="s">
        <v>992</v>
      </c>
      <c r="C344" s="473" t="s">
        <v>113</v>
      </c>
      <c r="D344" s="507" t="s">
        <v>1871</v>
      </c>
    </row>
    <row r="345" spans="1:4">
      <c r="A345" s="516"/>
      <c r="B345" s="506" t="s">
        <v>931</v>
      </c>
      <c r="C345" s="507" t="s">
        <v>770</v>
      </c>
      <c r="D345" s="506" t="s">
        <v>1872</v>
      </c>
    </row>
    <row r="346" spans="1:4">
      <c r="A346" s="516"/>
      <c r="B346" s="496" t="s">
        <v>1142</v>
      </c>
      <c r="C346" s="473" t="s">
        <v>767</v>
      </c>
      <c r="D346" s="507" t="s">
        <v>1873</v>
      </c>
    </row>
    <row r="347" spans="1:4">
      <c r="A347" s="516"/>
      <c r="B347" s="506" t="s">
        <v>935</v>
      </c>
      <c r="C347" s="506" t="s">
        <v>771</v>
      </c>
      <c r="D347" s="506" t="s">
        <v>1874</v>
      </c>
    </row>
    <row r="348" spans="1:4">
      <c r="A348" s="516"/>
      <c r="B348" s="506" t="s">
        <v>991</v>
      </c>
      <c r="C348" s="506" t="s">
        <v>225</v>
      </c>
      <c r="D348" s="507" t="s">
        <v>1038</v>
      </c>
    </row>
    <row r="349" spans="1:4">
      <c r="A349" s="516"/>
      <c r="B349" s="506" t="s">
        <v>1898</v>
      </c>
      <c r="C349" s="506"/>
      <c r="D349" s="506" t="s">
        <v>1899</v>
      </c>
    </row>
    <row r="350" spans="1:4">
      <c r="A350" s="516"/>
      <c r="B350" s="506" t="s">
        <v>939</v>
      </c>
      <c r="C350" s="506" t="s">
        <v>947</v>
      </c>
      <c r="D350" s="506" t="s">
        <v>1499</v>
      </c>
    </row>
    <row r="351" spans="1:4">
      <c r="A351" s="516"/>
      <c r="B351" s="506" t="s">
        <v>1900</v>
      </c>
      <c r="C351" s="506" t="s">
        <v>1901</v>
      </c>
      <c r="D351" s="506" t="s">
        <v>1902</v>
      </c>
    </row>
    <row r="352" spans="1:4">
      <c r="A352" s="516"/>
      <c r="B352" s="97" t="s">
        <v>997</v>
      </c>
      <c r="C352" s="506" t="s">
        <v>347</v>
      </c>
      <c r="D352" s="507" t="s">
        <v>1875</v>
      </c>
    </row>
    <row r="353" spans="1:4">
      <c r="A353" s="516"/>
      <c r="B353" s="506" t="s">
        <v>223</v>
      </c>
      <c r="C353" s="506" t="s">
        <v>222</v>
      </c>
      <c r="D353" s="507" t="s">
        <v>1253</v>
      </c>
    </row>
    <row r="354" spans="1:4">
      <c r="A354" s="516"/>
      <c r="B354" s="506" t="s">
        <v>998</v>
      </c>
      <c r="C354" s="506" t="s">
        <v>224</v>
      </c>
      <c r="D354" s="507" t="s">
        <v>1039</v>
      </c>
    </row>
    <row r="355" spans="1:4">
      <c r="A355" s="516"/>
      <c r="B355" s="506" t="s">
        <v>1903</v>
      </c>
      <c r="C355" s="506" t="s">
        <v>1904</v>
      </c>
      <c r="D355" s="506" t="s">
        <v>1905</v>
      </c>
    </row>
    <row r="356" spans="1:4">
      <c r="A356" s="516"/>
      <c r="B356" s="97" t="s">
        <v>1906</v>
      </c>
      <c r="C356" s="506" t="s">
        <v>556</v>
      </c>
      <c r="D356" s="507" t="s">
        <v>1907</v>
      </c>
    </row>
    <row r="357" spans="1:4">
      <c r="A357" s="516"/>
      <c r="B357" s="474" t="s">
        <v>1876</v>
      </c>
      <c r="C357" s="473" t="s">
        <v>769</v>
      </c>
      <c r="D357" s="507" t="s">
        <v>1877</v>
      </c>
    </row>
    <row r="358" spans="1:4">
      <c r="A358" s="516"/>
      <c r="B358" s="506" t="s">
        <v>1908</v>
      </c>
      <c r="C358" s="506" t="s">
        <v>1909</v>
      </c>
      <c r="D358" s="506" t="s">
        <v>1910</v>
      </c>
    </row>
    <row r="359" spans="1:4">
      <c r="A359" s="516"/>
      <c r="B359" s="97" t="s">
        <v>1369</v>
      </c>
      <c r="C359" s="506" t="s">
        <v>251</v>
      </c>
      <c r="D359" s="507" t="s">
        <v>1370</v>
      </c>
    </row>
    <row r="360" spans="1:4">
      <c r="A360" s="516"/>
      <c r="B360" s="506" t="s">
        <v>1911</v>
      </c>
      <c r="C360" s="506"/>
      <c r="D360" s="506" t="s">
        <v>1912</v>
      </c>
    </row>
    <row r="361" spans="1:4">
      <c r="A361" s="516"/>
      <c r="B361" s="506" t="s">
        <v>265</v>
      </c>
      <c r="C361" s="506" t="s">
        <v>264</v>
      </c>
      <c r="D361" s="506" t="s">
        <v>1260</v>
      </c>
    </row>
    <row r="362" spans="1:4">
      <c r="A362" s="516"/>
      <c r="B362" s="510" t="s">
        <v>989</v>
      </c>
      <c r="C362" s="472" t="s">
        <v>253</v>
      </c>
      <c r="D362" s="507" t="s">
        <v>1264</v>
      </c>
    </row>
    <row r="363" spans="1:4">
      <c r="A363" s="516"/>
      <c r="B363" s="473" t="s">
        <v>103</v>
      </c>
      <c r="C363" s="473" t="s">
        <v>102</v>
      </c>
      <c r="D363" s="507" t="s">
        <v>1878</v>
      </c>
    </row>
    <row r="364" spans="1:4">
      <c r="A364" s="516"/>
      <c r="B364" s="97" t="s">
        <v>369</v>
      </c>
      <c r="C364" s="506" t="s">
        <v>557</v>
      </c>
      <c r="D364" s="507" t="s">
        <v>1470</v>
      </c>
    </row>
    <row r="365" spans="1:4">
      <c r="A365" s="516"/>
      <c r="B365" s="97" t="s">
        <v>1373</v>
      </c>
      <c r="C365" s="506" t="s">
        <v>695</v>
      </c>
      <c r="D365" s="507" t="s">
        <v>1373</v>
      </c>
    </row>
    <row r="366" spans="1:4">
      <c r="A366" s="516"/>
      <c r="B366" s="506" t="s">
        <v>537</v>
      </c>
      <c r="C366" s="506" t="s">
        <v>536</v>
      </c>
      <c r="D366" s="506" t="s">
        <v>1879</v>
      </c>
    </row>
    <row r="367" spans="1:4">
      <c r="A367" s="516"/>
      <c r="B367" s="513" t="s">
        <v>1792</v>
      </c>
      <c r="C367" s="513" t="s">
        <v>181</v>
      </c>
      <c r="D367" s="507" t="s">
        <v>1793</v>
      </c>
    </row>
    <row r="368" spans="1:4">
      <c r="A368" s="516"/>
      <c r="B368" s="517" t="s">
        <v>1795</v>
      </c>
      <c r="C368" s="513" t="s">
        <v>178</v>
      </c>
      <c r="D368" s="507" t="s">
        <v>1796</v>
      </c>
    </row>
    <row r="369" spans="1:4">
      <c r="A369" s="516"/>
      <c r="B369" s="506" t="s">
        <v>1880</v>
      </c>
      <c r="C369" s="506" t="s">
        <v>1881</v>
      </c>
      <c r="D369" s="506" t="s">
        <v>1880</v>
      </c>
    </row>
    <row r="370" spans="1:4">
      <c r="A370" s="516"/>
      <c r="B370" s="473" t="s">
        <v>611</v>
      </c>
      <c r="C370" s="473" t="s">
        <v>610</v>
      </c>
      <c r="D370" s="507" t="s">
        <v>1882</v>
      </c>
    </row>
    <row r="371" spans="1:4">
      <c r="A371" s="516"/>
      <c r="B371" s="97" t="s">
        <v>999</v>
      </c>
      <c r="C371" s="506" t="s">
        <v>252</v>
      </c>
      <c r="D371" s="507" t="s">
        <v>1040</v>
      </c>
    </row>
    <row r="372" spans="1:4">
      <c r="A372" s="516"/>
      <c r="B372" s="506" t="s">
        <v>609</v>
      </c>
      <c r="C372" s="473" t="s">
        <v>608</v>
      </c>
      <c r="D372" s="506" t="s">
        <v>1883</v>
      </c>
    </row>
    <row r="373" spans="1:4">
      <c r="A373" s="516"/>
      <c r="B373" s="473" t="s">
        <v>1884</v>
      </c>
      <c r="C373" s="473" t="s">
        <v>768</v>
      </c>
      <c r="D373" s="507" t="s">
        <v>1885</v>
      </c>
    </row>
    <row r="374" spans="1:4">
      <c r="A374" s="516"/>
      <c r="B374" s="513" t="s">
        <v>1828</v>
      </c>
      <c r="C374" s="513" t="s">
        <v>444</v>
      </c>
      <c r="D374" s="507" t="s">
        <v>1829</v>
      </c>
    </row>
    <row r="375" spans="1:4">
      <c r="A375" s="516"/>
      <c r="B375" s="506" t="s">
        <v>1830</v>
      </c>
      <c r="C375" s="506" t="s">
        <v>1831</v>
      </c>
      <c r="D375" s="506" t="s">
        <v>1832</v>
      </c>
    </row>
    <row r="376" spans="1:4">
      <c r="A376" s="516"/>
      <c r="B376" s="506" t="s">
        <v>1913</v>
      </c>
      <c r="C376" s="512"/>
      <c r="D376" s="507" t="s">
        <v>1913</v>
      </c>
    </row>
    <row r="377" spans="1:4">
      <c r="A377" s="516"/>
      <c r="B377" s="97" t="s">
        <v>1377</v>
      </c>
      <c r="C377" s="506" t="s">
        <v>815</v>
      </c>
      <c r="D377" s="507" t="s">
        <v>1378</v>
      </c>
    </row>
    <row r="378" spans="1:4">
      <c r="A378" s="516"/>
      <c r="B378" s="97" t="s">
        <v>511</v>
      </c>
      <c r="C378" s="506" t="s">
        <v>510</v>
      </c>
      <c r="D378" s="507" t="s">
        <v>511</v>
      </c>
    </row>
    <row r="379" spans="1:4">
      <c r="A379" s="516"/>
      <c r="B379" s="506" t="s">
        <v>1380</v>
      </c>
      <c r="C379" s="506" t="s">
        <v>1381</v>
      </c>
      <c r="D379" s="506" t="s">
        <v>1382</v>
      </c>
    </row>
    <row r="380" spans="1:4">
      <c r="A380" s="516"/>
      <c r="B380" s="97" t="s">
        <v>813</v>
      </c>
      <c r="C380" s="506" t="s">
        <v>7</v>
      </c>
      <c r="D380" s="507" t="s">
        <v>1386</v>
      </c>
    </row>
    <row r="381" spans="1:4">
      <c r="A381" s="516"/>
      <c r="B381" s="506" t="s">
        <v>1914</v>
      </c>
      <c r="C381" s="512"/>
      <c r="D381" s="507" t="s">
        <v>1914</v>
      </c>
    </row>
    <row r="382" spans="1:4">
      <c r="A382" s="516"/>
      <c r="B382" s="506" t="s">
        <v>1362</v>
      </c>
      <c r="C382" s="506" t="s">
        <v>1363</v>
      </c>
      <c r="D382" s="506" t="s">
        <v>1364</v>
      </c>
    </row>
    <row r="383" spans="1:4">
      <c r="A383" s="516"/>
      <c r="B383" s="97" t="s">
        <v>1389</v>
      </c>
      <c r="C383" s="506" t="s">
        <v>818</v>
      </c>
      <c r="D383" s="507" t="s">
        <v>1390</v>
      </c>
    </row>
    <row r="384" spans="1:4">
      <c r="A384" s="516"/>
      <c r="B384" s="97" t="s">
        <v>1396</v>
      </c>
      <c r="C384" s="506" t="s">
        <v>345</v>
      </c>
      <c r="D384" s="507" t="s">
        <v>1397</v>
      </c>
    </row>
    <row r="385" spans="1:4">
      <c r="A385" s="516"/>
      <c r="B385" s="506" t="s">
        <v>807</v>
      </c>
      <c r="C385" s="506" t="s">
        <v>806</v>
      </c>
      <c r="D385" s="507" t="s">
        <v>1268</v>
      </c>
    </row>
    <row r="386" spans="1:4">
      <c r="A386" s="516"/>
      <c r="B386" s="506" t="s">
        <v>1915</v>
      </c>
      <c r="C386" s="506" t="s">
        <v>151</v>
      </c>
      <c r="D386" s="507" t="s">
        <v>1916</v>
      </c>
    </row>
    <row r="387" spans="1:4">
      <c r="A387" s="516"/>
      <c r="B387" s="506" t="s">
        <v>1798</v>
      </c>
      <c r="C387" s="506"/>
      <c r="D387" s="506" t="s">
        <v>1799</v>
      </c>
    </row>
    <row r="388" spans="1:4">
      <c r="A388" s="516"/>
      <c r="B388" s="506" t="s">
        <v>1917</v>
      </c>
      <c r="C388" s="506" t="s">
        <v>1918</v>
      </c>
      <c r="D388" s="506" t="s">
        <v>1919</v>
      </c>
    </row>
    <row r="389" spans="1:4">
      <c r="A389" s="516"/>
      <c r="B389" s="506" t="s">
        <v>1655</v>
      </c>
      <c r="C389" s="506" t="s">
        <v>847</v>
      </c>
      <c r="D389" s="507" t="s">
        <v>1656</v>
      </c>
    </row>
    <row r="390" spans="1:4">
      <c r="A390" s="516"/>
      <c r="B390" s="506" t="s">
        <v>1659</v>
      </c>
      <c r="C390" s="506" t="s">
        <v>848</v>
      </c>
      <c r="D390" s="507" t="s">
        <v>1660</v>
      </c>
    </row>
    <row r="391" spans="1:4">
      <c r="A391" s="516"/>
      <c r="B391" s="506" t="s">
        <v>1662</v>
      </c>
      <c r="C391" s="506" t="s">
        <v>849</v>
      </c>
      <c r="D391" s="507" t="s">
        <v>1663</v>
      </c>
    </row>
    <row r="392" spans="1:4">
      <c r="A392" s="516"/>
      <c r="B392" s="506" t="s">
        <v>1666</v>
      </c>
      <c r="C392" s="506" t="s">
        <v>850</v>
      </c>
      <c r="D392" s="507" t="s">
        <v>1667</v>
      </c>
    </row>
    <row r="393" spans="1:4">
      <c r="A393" s="516"/>
      <c r="B393" s="506" t="s">
        <v>1670</v>
      </c>
      <c r="C393" s="506" t="s">
        <v>855</v>
      </c>
      <c r="D393" s="507" t="s">
        <v>1671</v>
      </c>
    </row>
    <row r="394" spans="1:4">
      <c r="A394" s="516"/>
      <c r="B394" s="506" t="s">
        <v>1673</v>
      </c>
      <c r="C394" s="506" t="s">
        <v>856</v>
      </c>
      <c r="D394" s="507" t="s">
        <v>1674</v>
      </c>
    </row>
    <row r="395" spans="1:4">
      <c r="A395" s="516"/>
      <c r="B395" s="506" t="s">
        <v>1675</v>
      </c>
      <c r="C395" s="506" t="s">
        <v>857</v>
      </c>
      <c r="D395" s="507" t="s">
        <v>1676</v>
      </c>
    </row>
    <row r="396" spans="1:4">
      <c r="A396" s="516"/>
      <c r="B396" s="506" t="s">
        <v>1679</v>
      </c>
      <c r="C396" s="506" t="s">
        <v>858</v>
      </c>
      <c r="D396" s="507" t="s">
        <v>1680</v>
      </c>
    </row>
    <row r="397" spans="1:4">
      <c r="A397" s="516"/>
      <c r="B397" s="506" t="s">
        <v>1683</v>
      </c>
      <c r="C397" s="506" t="s">
        <v>859</v>
      </c>
      <c r="D397" s="507" t="s">
        <v>1684</v>
      </c>
    </row>
    <row r="398" spans="1:4">
      <c r="A398" s="516"/>
      <c r="B398" s="506" t="s">
        <v>1687</v>
      </c>
      <c r="C398" s="506" t="s">
        <v>860</v>
      </c>
      <c r="D398" s="507" t="s">
        <v>1688</v>
      </c>
    </row>
    <row r="399" spans="1:4">
      <c r="A399" s="516"/>
      <c r="B399" s="506" t="s">
        <v>1692</v>
      </c>
      <c r="C399" s="506" t="s">
        <v>861</v>
      </c>
      <c r="D399" s="507" t="s">
        <v>1693</v>
      </c>
    </row>
    <row r="400" spans="1:4">
      <c r="A400" s="516"/>
      <c r="B400" s="506" t="s">
        <v>1696</v>
      </c>
      <c r="C400" s="506" t="s">
        <v>862</v>
      </c>
      <c r="D400" s="507" t="s">
        <v>1697</v>
      </c>
    </row>
    <row r="401" spans="1:4">
      <c r="A401" s="516"/>
      <c r="B401" s="506" t="s">
        <v>1700</v>
      </c>
      <c r="C401" s="506" t="s">
        <v>375</v>
      </c>
      <c r="D401" s="507" t="s">
        <v>1701</v>
      </c>
    </row>
    <row r="402" spans="1:4">
      <c r="A402" s="516"/>
      <c r="B402" s="506" t="s">
        <v>1704</v>
      </c>
      <c r="C402" s="506" t="s">
        <v>863</v>
      </c>
      <c r="D402" s="507" t="s">
        <v>1705</v>
      </c>
    </row>
    <row r="403" spans="1:4">
      <c r="A403" s="516"/>
      <c r="B403" s="506" t="s">
        <v>1708</v>
      </c>
      <c r="C403" s="506" t="s">
        <v>864</v>
      </c>
      <c r="D403" s="507" t="s">
        <v>1709</v>
      </c>
    </row>
    <row r="404" spans="1:4">
      <c r="A404" s="516"/>
      <c r="B404" s="506" t="s">
        <v>1713</v>
      </c>
      <c r="C404" s="506" t="s">
        <v>865</v>
      </c>
      <c r="D404" s="507" t="s">
        <v>1714</v>
      </c>
    </row>
    <row r="405" spans="1:4">
      <c r="A405" s="516"/>
      <c r="B405" s="506" t="s">
        <v>1717</v>
      </c>
      <c r="C405" s="506" t="s">
        <v>866</v>
      </c>
      <c r="D405" s="507" t="s">
        <v>1718</v>
      </c>
    </row>
    <row r="406" spans="1:4">
      <c r="A406" s="516"/>
      <c r="B406" s="506" t="s">
        <v>1722</v>
      </c>
      <c r="C406" s="506" t="s">
        <v>867</v>
      </c>
      <c r="D406" s="507" t="s">
        <v>1723</v>
      </c>
    </row>
    <row r="407" spans="1:4">
      <c r="A407" s="516"/>
      <c r="B407" s="506" t="s">
        <v>1726</v>
      </c>
      <c r="C407" s="506" t="s">
        <v>868</v>
      </c>
      <c r="D407" s="507" t="s">
        <v>1727</v>
      </c>
    </row>
    <row r="408" spans="1:4">
      <c r="A408" s="516"/>
      <c r="B408" s="506" t="s">
        <v>1730</v>
      </c>
      <c r="C408" s="506" t="s">
        <v>869</v>
      </c>
      <c r="D408" s="507" t="s">
        <v>1731</v>
      </c>
    </row>
    <row r="409" spans="1:4">
      <c r="A409" s="516"/>
      <c r="B409" s="506" t="s">
        <v>1735</v>
      </c>
      <c r="C409" s="506" t="s">
        <v>870</v>
      </c>
      <c r="D409" s="507" t="s">
        <v>1736</v>
      </c>
    </row>
    <row r="410" spans="1:4">
      <c r="A410" s="516"/>
      <c r="B410" s="506" t="s">
        <v>1742</v>
      </c>
      <c r="C410" s="506" t="s">
        <v>871</v>
      </c>
      <c r="D410" s="507" t="s">
        <v>1743</v>
      </c>
    </row>
    <row r="411" spans="1:4">
      <c r="A411" s="516"/>
      <c r="B411" s="506" t="s">
        <v>1747</v>
      </c>
      <c r="C411" s="506" t="s">
        <v>187</v>
      </c>
      <c r="D411" s="507" t="s">
        <v>1748</v>
      </c>
    </row>
    <row r="412" spans="1:4">
      <c r="A412" s="516"/>
      <c r="B412" s="506" t="s">
        <v>1751</v>
      </c>
      <c r="C412" s="506" t="s">
        <v>372</v>
      </c>
      <c r="D412" s="507" t="s">
        <v>1752</v>
      </c>
    </row>
    <row r="413" spans="1:4">
      <c r="A413" s="516"/>
      <c r="B413" s="506" t="s">
        <v>1755</v>
      </c>
      <c r="C413" s="506" t="s">
        <v>373</v>
      </c>
      <c r="D413" s="507" t="s">
        <v>1756</v>
      </c>
    </row>
    <row r="414" spans="1:4">
      <c r="A414" s="516"/>
      <c r="B414" s="506" t="s">
        <v>1760</v>
      </c>
      <c r="C414" s="506" t="s">
        <v>374</v>
      </c>
      <c r="D414" s="507" t="s">
        <v>1761</v>
      </c>
    </row>
    <row r="415" spans="1:4">
      <c r="A415" s="516"/>
      <c r="B415" s="506" t="s">
        <v>1766</v>
      </c>
      <c r="C415" s="506" t="s">
        <v>376</v>
      </c>
      <c r="D415" s="507" t="s">
        <v>1767</v>
      </c>
    </row>
    <row r="416" spans="1:4">
      <c r="A416" s="516"/>
      <c r="B416" s="506" t="s">
        <v>1771</v>
      </c>
      <c r="C416" s="506" t="s">
        <v>377</v>
      </c>
      <c r="D416" s="507" t="s">
        <v>1772</v>
      </c>
    </row>
    <row r="417" spans="1:4">
      <c r="A417" s="516"/>
      <c r="B417" s="506" t="s">
        <v>1777</v>
      </c>
      <c r="C417" s="506" t="s">
        <v>378</v>
      </c>
      <c r="D417" s="507" t="s">
        <v>1778</v>
      </c>
    </row>
    <row r="418" spans="1:4">
      <c r="A418" s="516"/>
      <c r="B418" s="506" t="s">
        <v>1784</v>
      </c>
      <c r="C418" s="506" t="s">
        <v>379</v>
      </c>
      <c r="D418" s="507" t="s">
        <v>1785</v>
      </c>
    </row>
    <row r="419" spans="1:4">
      <c r="A419" s="516"/>
      <c r="B419" s="513" t="s">
        <v>1833</v>
      </c>
      <c r="C419" s="513" t="s">
        <v>368</v>
      </c>
      <c r="D419" s="507" t="s">
        <v>1041</v>
      </c>
    </row>
    <row r="420" spans="1:4">
      <c r="A420" s="516"/>
      <c r="B420" s="506" t="s">
        <v>231</v>
      </c>
      <c r="C420" s="512"/>
      <c r="D420" s="507" t="s">
        <v>1920</v>
      </c>
    </row>
    <row r="421" spans="1:4">
      <c r="A421" s="516"/>
      <c r="B421" s="506" t="s">
        <v>1921</v>
      </c>
      <c r="C421" s="512"/>
      <c r="D421" s="507" t="s">
        <v>1922</v>
      </c>
    </row>
    <row r="422" spans="1:4">
      <c r="A422" s="516"/>
      <c r="B422" s="506" t="s">
        <v>1834</v>
      </c>
      <c r="C422" s="506" t="s">
        <v>1835</v>
      </c>
      <c r="D422" s="506" t="s">
        <v>1836</v>
      </c>
    </row>
    <row r="423" spans="1:4">
      <c r="A423" s="516"/>
      <c r="B423" s="97" t="s">
        <v>1000</v>
      </c>
      <c r="C423" s="506" t="s">
        <v>704</v>
      </c>
      <c r="D423" s="507" t="s">
        <v>1000</v>
      </c>
    </row>
    <row r="424" spans="1:4">
      <c r="A424" s="516"/>
      <c r="B424" s="97" t="s">
        <v>1503</v>
      </c>
      <c r="C424" s="506" t="s">
        <v>352</v>
      </c>
      <c r="D424" s="507" t="s">
        <v>1503</v>
      </c>
    </row>
    <row r="425" spans="1:4">
      <c r="A425" s="516"/>
      <c r="B425" s="97" t="s">
        <v>1001</v>
      </c>
      <c r="C425" s="506" t="s">
        <v>500</v>
      </c>
      <c r="D425" s="507" t="s">
        <v>1001</v>
      </c>
    </row>
    <row r="426" spans="1:4">
      <c r="A426" s="516"/>
      <c r="B426" s="97" t="s">
        <v>1510</v>
      </c>
      <c r="C426" s="506" t="s">
        <v>250</v>
      </c>
      <c r="D426" s="507" t="s">
        <v>1510</v>
      </c>
    </row>
    <row r="427" spans="1:4">
      <c r="A427" s="516"/>
      <c r="B427" s="473" t="s">
        <v>990</v>
      </c>
      <c r="C427" s="518" t="s">
        <v>128</v>
      </c>
      <c r="D427" s="507" t="s">
        <v>1042</v>
      </c>
    </row>
    <row r="428" spans="1:4">
      <c r="A428" s="516"/>
      <c r="B428" s="513" t="s">
        <v>1837</v>
      </c>
      <c r="C428" s="513" t="s">
        <v>448</v>
      </c>
      <c r="D428" s="507" t="s">
        <v>1838</v>
      </c>
    </row>
    <row r="429" spans="1:4">
      <c r="A429" s="516"/>
      <c r="B429" s="97" t="s">
        <v>308</v>
      </c>
      <c r="C429" s="97" t="s">
        <v>844</v>
      </c>
      <c r="D429" s="507" t="s">
        <v>1368</v>
      </c>
    </row>
    <row r="430" spans="1:4">
      <c r="A430" s="516"/>
      <c r="B430" s="97" t="s">
        <v>309</v>
      </c>
      <c r="C430" s="512" t="s">
        <v>917</v>
      </c>
      <c r="D430" s="507" t="s">
        <v>1372</v>
      </c>
    </row>
    <row r="431" spans="1:4">
      <c r="A431" s="516"/>
      <c r="B431" s="97" t="s">
        <v>311</v>
      </c>
      <c r="C431" s="506" t="s">
        <v>0</v>
      </c>
      <c r="D431" s="507" t="s">
        <v>1043</v>
      </c>
    </row>
    <row r="432" spans="1:4">
      <c r="A432" s="516"/>
      <c r="B432" s="97" t="s">
        <v>312</v>
      </c>
      <c r="C432" s="506" t="s">
        <v>1</v>
      </c>
      <c r="D432" s="507" t="s">
        <v>1044</v>
      </c>
    </row>
    <row r="433" spans="1:4">
      <c r="A433" s="516"/>
      <c r="B433" s="97" t="s">
        <v>313</v>
      </c>
      <c r="C433" s="506" t="s">
        <v>3</v>
      </c>
      <c r="D433" s="507" t="s">
        <v>1385</v>
      </c>
    </row>
    <row r="434" spans="1:4">
      <c r="A434" s="516"/>
      <c r="B434" s="506" t="s">
        <v>1394</v>
      </c>
      <c r="C434" s="506" t="s">
        <v>1395</v>
      </c>
      <c r="D434" s="506" t="s">
        <v>986</v>
      </c>
    </row>
    <row r="435" spans="1:4">
      <c r="A435" s="516"/>
      <c r="B435" s="506" t="s">
        <v>465</v>
      </c>
      <c r="C435" s="506" t="s">
        <v>529</v>
      </c>
      <c r="D435" s="506" t="s">
        <v>951</v>
      </c>
    </row>
    <row r="436" spans="1:4">
      <c r="A436" s="516"/>
      <c r="B436" s="97" t="s">
        <v>1002</v>
      </c>
      <c r="C436" s="506" t="s">
        <v>533</v>
      </c>
      <c r="D436" s="507" t="s">
        <v>1045</v>
      </c>
    </row>
    <row r="437" spans="1:4">
      <c r="A437" s="516"/>
      <c r="B437" s="506" t="s">
        <v>468</v>
      </c>
      <c r="C437" s="506" t="s">
        <v>293</v>
      </c>
      <c r="D437" s="506" t="s">
        <v>957</v>
      </c>
    </row>
    <row r="438" spans="1:4">
      <c r="A438" s="516"/>
      <c r="B438" s="97" t="s">
        <v>469</v>
      </c>
      <c r="C438" s="506" t="s">
        <v>462</v>
      </c>
      <c r="D438" s="507" t="s">
        <v>1410</v>
      </c>
    </row>
    <row r="439" spans="1:4">
      <c r="A439" s="516"/>
      <c r="B439" s="97" t="s">
        <v>471</v>
      </c>
      <c r="C439" s="506" t="s">
        <v>703</v>
      </c>
      <c r="D439" s="507" t="s">
        <v>1046</v>
      </c>
    </row>
    <row r="440" spans="1:4">
      <c r="A440" s="516"/>
      <c r="B440" s="506" t="s">
        <v>472</v>
      </c>
      <c r="C440" s="506" t="s">
        <v>705</v>
      </c>
      <c r="D440" s="506" t="s">
        <v>1416</v>
      </c>
    </row>
    <row r="441" spans="1:4">
      <c r="A441" s="516"/>
      <c r="B441" s="506" t="s">
        <v>473</v>
      </c>
      <c r="C441" s="506" t="s">
        <v>706</v>
      </c>
      <c r="D441" s="506" t="s">
        <v>1420</v>
      </c>
    </row>
    <row r="442" spans="1:4">
      <c r="A442" s="516"/>
      <c r="B442" s="506" t="s">
        <v>474</v>
      </c>
      <c r="C442" s="506" t="s">
        <v>707</v>
      </c>
      <c r="D442" s="506" t="s">
        <v>956</v>
      </c>
    </row>
    <row r="443" spans="1:4">
      <c r="A443" s="516"/>
      <c r="B443" s="97" t="s">
        <v>475</v>
      </c>
      <c r="C443" s="506" t="s">
        <v>711</v>
      </c>
      <c r="D443" s="507" t="s">
        <v>1047</v>
      </c>
    </row>
    <row r="444" spans="1:4">
      <c r="A444" s="516"/>
      <c r="B444" s="97" t="s">
        <v>119</v>
      </c>
      <c r="C444" s="506" t="s">
        <v>712</v>
      </c>
      <c r="D444" s="507" t="s">
        <v>1432</v>
      </c>
    </row>
    <row r="445" spans="1:4">
      <c r="A445" s="516"/>
      <c r="B445" s="97" t="s">
        <v>1003</v>
      </c>
      <c r="C445" s="506" t="s">
        <v>272</v>
      </c>
      <c r="D445" s="507" t="s">
        <v>1048</v>
      </c>
    </row>
    <row r="446" spans="1:4">
      <c r="A446" s="516"/>
      <c r="B446" s="97" t="s">
        <v>1004</v>
      </c>
      <c r="C446" s="506" t="s">
        <v>273</v>
      </c>
      <c r="D446" s="507" t="s">
        <v>1049</v>
      </c>
    </row>
    <row r="447" spans="1:4">
      <c r="A447" s="516"/>
      <c r="B447" s="97" t="s">
        <v>1005</v>
      </c>
      <c r="C447" s="506" t="s">
        <v>274</v>
      </c>
      <c r="D447" s="507" t="s">
        <v>1050</v>
      </c>
    </row>
    <row r="448" spans="1:4">
      <c r="A448" s="516"/>
      <c r="B448" s="97" t="s">
        <v>122</v>
      </c>
      <c r="C448" s="506" t="s">
        <v>275</v>
      </c>
      <c r="D448" s="507" t="s">
        <v>1454</v>
      </c>
    </row>
    <row r="449" spans="1:4">
      <c r="A449" s="516"/>
      <c r="B449" s="97" t="s">
        <v>1006</v>
      </c>
      <c r="C449" s="506" t="s">
        <v>276</v>
      </c>
      <c r="D449" s="507" t="s">
        <v>1459</v>
      </c>
    </row>
    <row r="450" spans="1:4">
      <c r="A450" s="516"/>
      <c r="B450" s="97" t="s">
        <v>845</v>
      </c>
      <c r="C450" s="473" t="s">
        <v>487</v>
      </c>
      <c r="D450" s="507" t="s">
        <v>1462</v>
      </c>
    </row>
    <row r="451" spans="1:4">
      <c r="A451" s="516"/>
      <c r="B451" s="506" t="s">
        <v>481</v>
      </c>
      <c r="C451" s="506" t="s">
        <v>277</v>
      </c>
      <c r="D451" s="506" t="s">
        <v>966</v>
      </c>
    </row>
    <row r="452" spans="1:4">
      <c r="A452" s="516"/>
      <c r="B452" s="506" t="s">
        <v>482</v>
      </c>
      <c r="C452" s="506" t="s">
        <v>278</v>
      </c>
      <c r="D452" s="506" t="s">
        <v>967</v>
      </c>
    </row>
    <row r="453" spans="1:4">
      <c r="A453" s="516"/>
      <c r="B453" s="506" t="s">
        <v>483</v>
      </c>
      <c r="C453" s="506" t="s">
        <v>279</v>
      </c>
      <c r="D453" s="506" t="s">
        <v>968</v>
      </c>
    </row>
    <row r="454" spans="1:4">
      <c r="A454" s="516"/>
      <c r="B454" s="97" t="s">
        <v>1009</v>
      </c>
      <c r="C454" s="506" t="s">
        <v>747</v>
      </c>
      <c r="D454" s="507" t="s">
        <v>1051</v>
      </c>
    </row>
    <row r="455" spans="1:4">
      <c r="A455" s="516"/>
      <c r="B455" s="97" t="s">
        <v>484</v>
      </c>
      <c r="C455" s="506" t="s">
        <v>280</v>
      </c>
      <c r="D455" s="507" t="s">
        <v>1052</v>
      </c>
    </row>
    <row r="456" spans="1:4">
      <c r="A456" s="516"/>
      <c r="B456" s="97" t="s">
        <v>485</v>
      </c>
      <c r="C456" s="506" t="s">
        <v>281</v>
      </c>
      <c r="D456" s="507" t="s">
        <v>1930</v>
      </c>
    </row>
    <row r="457" spans="1:4">
      <c r="A457" s="516"/>
      <c r="B457" s="97" t="s">
        <v>1007</v>
      </c>
      <c r="C457" s="506" t="s">
        <v>808</v>
      </c>
      <c r="D457" s="507" t="s">
        <v>1053</v>
      </c>
    </row>
    <row r="458" spans="1:4">
      <c r="A458" s="516"/>
      <c r="B458" s="97" t="s">
        <v>486</v>
      </c>
      <c r="C458" s="506" t="s">
        <v>814</v>
      </c>
      <c r="D458" s="507" t="s">
        <v>1481</v>
      </c>
    </row>
    <row r="459" spans="1:4">
      <c r="A459" s="516"/>
      <c r="B459" s="97" t="s">
        <v>561</v>
      </c>
      <c r="C459" s="506" t="s">
        <v>817</v>
      </c>
      <c r="D459" s="507" t="s">
        <v>1488</v>
      </c>
    </row>
    <row r="460" spans="1:4">
      <c r="A460" s="516"/>
      <c r="B460" s="97" t="s">
        <v>562</v>
      </c>
      <c r="C460" s="506" t="s">
        <v>11</v>
      </c>
      <c r="D460" s="507" t="s">
        <v>1054</v>
      </c>
    </row>
    <row r="461" spans="1:4">
      <c r="A461" s="516"/>
      <c r="B461" s="97" t="s">
        <v>563</v>
      </c>
      <c r="C461" s="506" t="s">
        <v>346</v>
      </c>
      <c r="D461" s="507" t="s">
        <v>1498</v>
      </c>
    </row>
    <row r="462" spans="1:4">
      <c r="A462" s="516"/>
      <c r="B462" s="97" t="s">
        <v>978</v>
      </c>
      <c r="C462" s="506" t="s">
        <v>348</v>
      </c>
      <c r="D462" s="507" t="s">
        <v>1502</v>
      </c>
    </row>
    <row r="463" spans="1:4">
      <c r="A463" s="516"/>
      <c r="B463" s="97" t="s">
        <v>584</v>
      </c>
      <c r="C463" s="506" t="s">
        <v>349</v>
      </c>
      <c r="D463" s="507" t="s">
        <v>1506</v>
      </c>
    </row>
    <row r="464" spans="1:4">
      <c r="A464" s="516"/>
      <c r="B464" s="97" t="s">
        <v>1010</v>
      </c>
      <c r="C464" s="506" t="s">
        <v>894</v>
      </c>
      <c r="D464" s="507" t="s">
        <v>1509</v>
      </c>
    </row>
    <row r="465" spans="1:4">
      <c r="A465" s="516"/>
      <c r="B465" s="97" t="s">
        <v>1008</v>
      </c>
      <c r="C465" s="506" t="s">
        <v>895</v>
      </c>
      <c r="D465" s="507" t="s">
        <v>1055</v>
      </c>
    </row>
    <row r="466" spans="1:4">
      <c r="A466" s="516"/>
      <c r="B466" s="97" t="s">
        <v>585</v>
      </c>
      <c r="C466" s="506" t="s">
        <v>896</v>
      </c>
      <c r="D466" s="507" t="s">
        <v>1517</v>
      </c>
    </row>
    <row r="467" spans="1:4">
      <c r="A467" s="516"/>
      <c r="B467" s="97" t="s">
        <v>979</v>
      </c>
      <c r="C467" s="506" t="s">
        <v>897</v>
      </c>
      <c r="D467" s="507" t="s">
        <v>1521</v>
      </c>
    </row>
    <row r="468" spans="1:4">
      <c r="A468" s="516"/>
      <c r="B468" s="97" t="s">
        <v>980</v>
      </c>
      <c r="C468" s="506" t="s">
        <v>898</v>
      </c>
      <c r="D468" s="507" t="s">
        <v>1525</v>
      </c>
    </row>
    <row r="469" spans="1:4">
      <c r="A469" s="516"/>
      <c r="B469" s="97" t="s">
        <v>981</v>
      </c>
      <c r="C469" s="506" t="s">
        <v>899</v>
      </c>
      <c r="D469" s="507" t="s">
        <v>1529</v>
      </c>
    </row>
    <row r="470" spans="1:4">
      <c r="A470" s="516"/>
      <c r="B470" s="97" t="s">
        <v>982</v>
      </c>
      <c r="C470" s="506" t="s">
        <v>900</v>
      </c>
      <c r="D470" s="507" t="s">
        <v>1532</v>
      </c>
    </row>
    <row r="471" spans="1:4">
      <c r="A471" s="516"/>
      <c r="B471" s="97" t="s">
        <v>983</v>
      </c>
      <c r="C471" s="506" t="s">
        <v>901</v>
      </c>
      <c r="D471" s="507" t="s">
        <v>1536</v>
      </c>
    </row>
    <row r="472" spans="1:4">
      <c r="A472" s="516"/>
      <c r="B472" s="97" t="s">
        <v>984</v>
      </c>
      <c r="C472" s="506" t="s">
        <v>902</v>
      </c>
      <c r="D472" s="507" t="s">
        <v>1540</v>
      </c>
    </row>
    <row r="473" spans="1:4">
      <c r="B473" s="97" t="s">
        <v>985</v>
      </c>
      <c r="C473" s="506" t="s">
        <v>903</v>
      </c>
      <c r="D473" s="507" t="s">
        <v>1543</v>
      </c>
    </row>
    <row r="474" spans="1:4">
      <c r="B474" s="97" t="s">
        <v>586</v>
      </c>
      <c r="C474" s="506" t="s">
        <v>904</v>
      </c>
      <c r="D474" s="507" t="s">
        <v>1546</v>
      </c>
    </row>
    <row r="475" spans="1:4">
      <c r="B475" s="506" t="s">
        <v>587</v>
      </c>
      <c r="C475" s="506" t="s">
        <v>115</v>
      </c>
      <c r="D475" s="506" t="s">
        <v>952</v>
      </c>
    </row>
    <row r="476" spans="1:4">
      <c r="B476" s="97" t="s">
        <v>1011</v>
      </c>
      <c r="C476" s="506" t="s">
        <v>664</v>
      </c>
      <c r="D476" s="507" t="s">
        <v>1056</v>
      </c>
    </row>
    <row r="477" spans="1:4">
      <c r="B477" s="97" t="s">
        <v>588</v>
      </c>
      <c r="C477" s="506" t="s">
        <v>665</v>
      </c>
      <c r="D477" s="507" t="s">
        <v>1553</v>
      </c>
    </row>
    <row r="478" spans="1:4">
      <c r="B478" s="97" t="s">
        <v>590</v>
      </c>
      <c r="C478" s="506" t="s">
        <v>667</v>
      </c>
      <c r="D478" s="507" t="s">
        <v>1559</v>
      </c>
    </row>
    <row r="479" spans="1:4">
      <c r="B479" s="506" t="s">
        <v>924</v>
      </c>
      <c r="C479" s="506" t="s">
        <v>672</v>
      </c>
      <c r="D479" s="506" t="s">
        <v>959</v>
      </c>
    </row>
    <row r="480" spans="1:4">
      <c r="B480" s="506" t="s">
        <v>1923</v>
      </c>
      <c r="C480" s="506"/>
      <c r="D480" s="506" t="s">
        <v>1924</v>
      </c>
    </row>
    <row r="481" spans="2:4">
      <c r="B481" s="97" t="s">
        <v>594</v>
      </c>
      <c r="C481" s="506" t="s">
        <v>516</v>
      </c>
      <c r="D481" s="507" t="s">
        <v>1573</v>
      </c>
    </row>
    <row r="482" spans="2:4">
      <c r="B482" s="97" t="s">
        <v>595</v>
      </c>
      <c r="C482" s="506" t="s">
        <v>241</v>
      </c>
      <c r="D482" s="507" t="s">
        <v>1577</v>
      </c>
    </row>
    <row r="483" spans="2:4">
      <c r="B483" s="506" t="s">
        <v>596</v>
      </c>
      <c r="C483" s="506" t="s">
        <v>242</v>
      </c>
      <c r="D483" s="506" t="s">
        <v>975</v>
      </c>
    </row>
    <row r="484" spans="2:4">
      <c r="B484" s="506" t="s">
        <v>597</v>
      </c>
      <c r="C484" s="506" t="s">
        <v>243</v>
      </c>
      <c r="D484" s="506" t="s">
        <v>1583</v>
      </c>
    </row>
    <row r="485" spans="2:4">
      <c r="B485" s="506" t="s">
        <v>598</v>
      </c>
      <c r="C485" s="506" t="s">
        <v>244</v>
      </c>
      <c r="D485" s="506" t="s">
        <v>1586</v>
      </c>
    </row>
    <row r="486" spans="2:4">
      <c r="B486" s="97" t="s">
        <v>599</v>
      </c>
      <c r="C486" s="506" t="s">
        <v>662</v>
      </c>
      <c r="D486" s="507" t="s">
        <v>1589</v>
      </c>
    </row>
    <row r="487" spans="2:4">
      <c r="B487" s="97" t="s">
        <v>1012</v>
      </c>
      <c r="C487" s="506" t="s">
        <v>118</v>
      </c>
      <c r="D487" s="507" t="s">
        <v>1592</v>
      </c>
    </row>
    <row r="488" spans="2:4">
      <c r="B488" s="97" t="s">
        <v>718</v>
      </c>
      <c r="C488" s="506" t="s">
        <v>668</v>
      </c>
      <c r="D488" s="507" t="s">
        <v>1057</v>
      </c>
    </row>
    <row r="489" spans="2:4">
      <c r="B489" s="506" t="s">
        <v>1925</v>
      </c>
      <c r="C489" s="506"/>
      <c r="D489" s="506" t="s">
        <v>1926</v>
      </c>
    </row>
    <row r="490" spans="2:4">
      <c r="B490" s="506" t="s">
        <v>1927</v>
      </c>
      <c r="C490" s="506" t="s">
        <v>1928</v>
      </c>
      <c r="D490" s="506" t="s">
        <v>1929</v>
      </c>
    </row>
    <row r="491" spans="2:4">
      <c r="B491" s="97" t="s">
        <v>789</v>
      </c>
      <c r="C491" s="506" t="s">
        <v>663</v>
      </c>
      <c r="D491" s="507" t="s">
        <v>1601</v>
      </c>
    </row>
    <row r="492" spans="2:4">
      <c r="B492" s="506" t="s">
        <v>926</v>
      </c>
      <c r="C492" s="506" t="s">
        <v>109</v>
      </c>
      <c r="D492" s="506" t="s">
        <v>965</v>
      </c>
    </row>
  </sheetData>
  <autoFilter ref="A2:L399"/>
  <phoneticPr fontId="40" type="noConversion"/>
  <printOptions horizontalCentered="1" verticalCentered="1"/>
  <pageMargins left="0.27559055118110237" right="0.27559055118110237" top="0.39370078740157483" bottom="0.39370078740157483" header="0.19685039370078741" footer="0.19685039370078741"/>
  <pageSetup paperSize="9" scale="31" fitToWidth="2" fitToHeight="0" pageOrder="overThenDown" orientation="portrait"/>
  <headerFooter>
    <oddHeader>&amp;R&amp;"Trebuchet MS,Normal"&amp;8Données du prochain contrat</oddHeader>
    <oddFooter>&amp;L&amp;"Trebuchet MS Italic,Italique"&amp;8&amp;K000000Vague B : campagne d’évaluation 2015 – 2016
Janvier 2015&amp;C&amp;"Trebuchet MS,Normal"&amp;8&amp;K000000Page &amp;P/&amp;N&amp;R&amp;"Trebuchet MS,Normal"&amp;8&amp;K000000&amp;A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36CB69-1A52-4593-A3F0-958C8DCE134C}"/>
</file>

<file path=customXml/itemProps2.xml><?xml version="1.0" encoding="utf-8"?>
<ds:datastoreItem xmlns:ds="http://schemas.openxmlformats.org/officeDocument/2006/customXml" ds:itemID="{8C3C4F15-CFBF-499F-ADDE-425BAFCF230A}"/>
</file>

<file path=customXml/itemProps3.xml><?xml version="1.0" encoding="utf-8"?>
<ds:datastoreItem xmlns:ds="http://schemas.openxmlformats.org/officeDocument/2006/customXml" ds:itemID="{5C6F8580-798C-4961-85FE-023E88ACCF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26</vt:i4>
      </vt:variant>
    </vt:vector>
  </HeadingPairs>
  <TitlesOfParts>
    <vt:vector size="35" baseType="lpstr">
      <vt:lpstr>Nota bene</vt:lpstr>
      <vt:lpstr>1. Info. adm.</vt:lpstr>
      <vt:lpstr>2 Equipes et thématiques</vt:lpstr>
      <vt:lpstr>3.1. Recap personnels</vt:lpstr>
      <vt:lpstr>3.2. Liste des personnels</vt:lpstr>
      <vt:lpstr>3.3. Liste des thèses</vt:lpstr>
      <vt:lpstr>4. Ressources fi</vt:lpstr>
      <vt:lpstr>MenusR</vt:lpstr>
      <vt:lpstr>UAI_Etab_Org</vt:lpstr>
      <vt:lpstr>cga</vt:lpstr>
      <vt:lpstr>cgd</vt:lpstr>
      <vt:lpstr>corps_grade</vt:lpstr>
      <vt:lpstr>DateSoutenance</vt:lpstr>
      <vt:lpstr>dis_bap</vt:lpstr>
      <vt:lpstr>DocTh</vt:lpstr>
      <vt:lpstr>dom_aeres</vt:lpstr>
      <vt:lpstr>dom_appli</vt:lpstr>
      <vt:lpstr>UAI_Etab_Org!etab</vt:lpstr>
      <vt:lpstr>etorg</vt:lpstr>
      <vt:lpstr>fin_doct</vt:lpstr>
      <vt:lpstr>hf</vt:lpstr>
      <vt:lpstr>'3.2. Liste des personnels'!Impression_des_titres</vt:lpstr>
      <vt:lpstr>'3.3. Liste des thèses'!Impression_des_titres</vt:lpstr>
      <vt:lpstr>UAI_Etab_Org!Impression_des_titres</vt:lpstr>
      <vt:lpstr>sitpro</vt:lpstr>
      <vt:lpstr>sp</vt:lpstr>
      <vt:lpstr>type_pers</vt:lpstr>
      <vt:lpstr>'1. Info. adm.'!Zone_d_impression</vt:lpstr>
      <vt:lpstr>'2 Equipes et thématiques'!Zone_d_impression</vt:lpstr>
      <vt:lpstr>'3.1. Recap personnels'!Zone_d_impression</vt:lpstr>
      <vt:lpstr>'3.2. Liste des personnels'!Zone_d_impression</vt:lpstr>
      <vt:lpstr>'3.3. Liste des thèses'!Zone_d_impression</vt:lpstr>
      <vt:lpstr>'4. Ressources fi'!Zone_d_impression</vt:lpstr>
      <vt:lpstr>MenusR!Zone_d_impression</vt:lpstr>
      <vt:lpstr>UAI_Etab_Org!Zone_d_impression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GOUDARD</dc:creator>
  <cp:lastModifiedBy>Administration centrale</cp:lastModifiedBy>
  <cp:lastPrinted>2015-01-22T17:09:33Z</cp:lastPrinted>
  <dcterms:created xsi:type="dcterms:W3CDTF">2001-10-24T20:23:58Z</dcterms:created>
  <dcterms:modified xsi:type="dcterms:W3CDTF">2015-01-26T14:21:27Z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