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28800" yWindow="120" windowWidth="20730" windowHeight="11700" tabRatio="877" firstSheet="1" activeTab="4"/>
  </bookViews>
  <sheets>
    <sheet name="Nota bene" sheetId="35" r:id="rId1"/>
    <sheet name="1. Info. adm." sheetId="24" r:id="rId2"/>
    <sheet name="2. Structuration de l'unité" sheetId="12" r:id="rId3"/>
    <sheet name="3.1 Liste des personnels" sheetId="5" r:id="rId4"/>
    <sheet name="3.2 Synth personnels unité FR" sheetId="26" r:id="rId5"/>
    <sheet name="3.2 Synth personnels unité ANG" sheetId="47" r:id="rId6"/>
    <sheet name="4. Prod &amp; Activ de la R FR" sheetId="46" r:id="rId7"/>
    <sheet name="4. Prod &amp; Activ de la R ANG" sheetId="44" r:id="rId8"/>
    <sheet name="5. Ressources fi" sheetId="21" r:id="rId9"/>
    <sheet name="MenusR" sheetId="41" r:id="rId10"/>
    <sheet name="UAI_Etab_Org" sheetId="42" r:id="rId11"/>
  </sheets>
  <externalReferences>
    <externalReference r:id="rId12"/>
  </externalReferences>
  <definedNames>
    <definedName name="_xlnm._FilterDatabase" localSheetId="3" hidden="1">'3.1 Liste des personnels'!$A$20:$M$42</definedName>
    <definedName name="_xlnm._FilterDatabase" localSheetId="6" hidden="1">'4. Prod &amp; Activ de la R FR'!$A$12:$N$124</definedName>
    <definedName name="_xlnm._FilterDatabase" localSheetId="10" hidden="1">UAI_Etab_Org!$B$2:$D$2</definedName>
    <definedName name="cga" localSheetId="9">MenusR!$C$4:$C$94</definedName>
    <definedName name="cga" localSheetId="10">MenusR!$C$4:$C$94</definedName>
    <definedName name="cga">MenusR!$C$4:$C$94</definedName>
    <definedName name="dis_bap" localSheetId="9">MenusR!$H$27:$H$94</definedName>
    <definedName name="dis_bap" localSheetId="10">MenusR!$H$27:$H$94</definedName>
    <definedName name="dis_bap">MenusR!$H$27:$H$94</definedName>
    <definedName name="dom_aeres">MenusR!$H$5:$H$39</definedName>
    <definedName name="dom_appli">MenusR!$H$50:$H$64</definedName>
    <definedName name="Dom_discipl">MenusR!$H$27:$H$86</definedName>
    <definedName name="dom_scient_hceres">MenusR!$H$3:$H$5</definedName>
    <definedName name="etab">[1]UAI_Etab_Org!$A$3:$A$492</definedName>
    <definedName name="etorg">UAI_Etab_Org!$B$3:$B$486</definedName>
    <definedName name="fin_doct">MenusR!$C$96:$E$109</definedName>
    <definedName name="fina_doct" localSheetId="7">MenusR!$C$96:$E$109</definedName>
    <definedName name="fina_doct" localSheetId="6">MenusR!$C$96:$E$109</definedName>
    <definedName name="fina_doct">MenusR!$C$96:$E$109</definedName>
    <definedName name="hf" localSheetId="9">MenusR!$F$10:$F$12</definedName>
    <definedName name="hf" localSheetId="10">MenusR!$F$10:$F$12</definedName>
    <definedName name="hf">MenusR!$F$10:$F$12</definedName>
    <definedName name="_xlnm.Print_Titles" localSheetId="3">'3.1 Liste des personnels'!$20:$20</definedName>
    <definedName name="_xlnm.Print_Titles" localSheetId="7">'4. Prod &amp; Activ de la R ANG'!$12:$14</definedName>
    <definedName name="_xlnm.Print_Titles" localSheetId="6">'4. Prod &amp; Activ de la R FR'!$12:$14</definedName>
    <definedName name="_xlnm.Print_Titles" localSheetId="8">'5. Ressources fi'!$1:$8</definedName>
    <definedName name="_xlnm.Print_Titles" localSheetId="10">UAI_Etab_Org!$2:$2</definedName>
    <definedName name="sitpro" localSheetId="5">#REF!</definedName>
    <definedName name="sitpro" localSheetId="7">#REF!</definedName>
    <definedName name="sitpro" localSheetId="6">#REF!</definedName>
    <definedName name="sitpro">#REF!</definedName>
    <definedName name="sp" localSheetId="5">#REF!</definedName>
    <definedName name="sp" localSheetId="7">#REF!</definedName>
    <definedName name="sp" localSheetId="6">#REF!</definedName>
    <definedName name="sp">#REF!</definedName>
    <definedName name="Ss_dom_scient">MenusR!$H$7:$H$25</definedName>
    <definedName name="type_pers" localSheetId="9">MenusR!$F$4:$F$9</definedName>
    <definedName name="type_pers" localSheetId="10">MenusR!$F$4:$F$10</definedName>
    <definedName name="type_pers">MenusR!$F$4:$F$9</definedName>
    <definedName name="_xlnm.Print_Area" localSheetId="1">'1. Info. adm.'!$A$1:$F$76</definedName>
    <definedName name="_xlnm.Print_Area" localSheetId="2">'2. Structuration de l''unité'!$A$1:$M$42</definedName>
    <definedName name="_xlnm.Print_Area" localSheetId="3">'3.1 Liste des personnels'!$A$1:$V$59</definedName>
    <definedName name="_xlnm.Print_Area" localSheetId="5">'3.2 Synth personnels unité ANG'!$A$1:$I$36</definedName>
    <definedName name="_xlnm.Print_Area" localSheetId="4">'3.2 Synth personnels unité FR'!$A$1:$L$36</definedName>
    <definedName name="_xlnm.Print_Area" localSheetId="7">'4. Prod &amp; Activ de la R ANG'!$B$91:$B$109</definedName>
    <definedName name="_xlnm.Print_Area" localSheetId="6">'4. Prod &amp; Activ de la R FR'!$B$1:$C$126</definedName>
    <definedName name="_xlnm.Print_Area" localSheetId="8">'5. Ressources fi'!$A$1:$G$134</definedName>
    <definedName name="_xlnm.Print_Area" localSheetId="9">MenusR!$B$1:$H$70</definedName>
    <definedName name="_xlnm.Print_Area" localSheetId="0">'Nota bene'!$A$1:$B$22</definedName>
    <definedName name="_xlnm.Print_Area" localSheetId="10">UAI_Etab_Org!$B$2:$C$126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F23" i="47" l="1"/>
  <c r="AM23" i="47"/>
  <c r="AM29" i="47"/>
  <c r="AL23" i="47"/>
  <c r="AL28" i="47"/>
  <c r="AL29" i="47"/>
  <c r="AK23" i="47"/>
  <c r="AK29" i="47"/>
  <c r="AJ23" i="47"/>
  <c r="AJ28" i="47"/>
  <c r="AJ29" i="47"/>
  <c r="AI23" i="47"/>
  <c r="AI29" i="47"/>
  <c r="AH23" i="47"/>
  <c r="AH28" i="47"/>
  <c r="AH29" i="47"/>
  <c r="AG23" i="47"/>
  <c r="AG29" i="47"/>
  <c r="AF28" i="47"/>
  <c r="AF29" i="47"/>
  <c r="AF14" i="47"/>
  <c r="AG14" i="47"/>
  <c r="AH14" i="47"/>
  <c r="AI14" i="47"/>
  <c r="AJ14" i="47"/>
  <c r="AK14" i="47"/>
  <c r="AL14" i="47"/>
  <c r="AM14" i="47"/>
  <c r="AL13" i="47"/>
  <c r="AJ13" i="47"/>
  <c r="AH13" i="47"/>
  <c r="AF13" i="47"/>
  <c r="AD12" i="47"/>
  <c r="I14" i="44"/>
  <c r="J14" i="44"/>
  <c r="K14" i="44"/>
  <c r="L14" i="44"/>
  <c r="M14" i="44"/>
  <c r="N14" i="44"/>
  <c r="O14" i="44"/>
  <c r="P14" i="44"/>
  <c r="Q14" i="44"/>
  <c r="R14" i="44"/>
  <c r="E14" i="44"/>
  <c r="F14" i="44"/>
  <c r="G14" i="44"/>
  <c r="H14" i="44"/>
  <c r="K13" i="44"/>
  <c r="L13" i="44"/>
  <c r="M13" i="44"/>
  <c r="N13" i="44"/>
  <c r="O13" i="44"/>
  <c r="P13" i="44"/>
  <c r="Q13" i="44"/>
  <c r="R13" i="44"/>
  <c r="R12" i="44"/>
  <c r="Q12" i="44"/>
  <c r="P12" i="44"/>
  <c r="O12" i="44"/>
  <c r="N12" i="44"/>
  <c r="M12" i="44"/>
  <c r="L12" i="44"/>
  <c r="K16" i="26"/>
  <c r="K17" i="26"/>
  <c r="K20" i="26"/>
  <c r="K21" i="26"/>
  <c r="K22" i="26"/>
  <c r="K18" i="26"/>
  <c r="K19" i="26"/>
  <c r="K23" i="26"/>
  <c r="G23" i="26"/>
  <c r="D23" i="26"/>
  <c r="I23" i="26"/>
  <c r="H23" i="26"/>
  <c r="L23" i="26"/>
  <c r="K28" i="26"/>
  <c r="J34" i="12"/>
  <c r="O12" i="46"/>
  <c r="O14" i="46"/>
  <c r="P12" i="46"/>
  <c r="P14" i="46"/>
  <c r="Q12" i="46"/>
  <c r="Q14" i="46"/>
  <c r="R14" i="46"/>
  <c r="O13" i="46"/>
  <c r="P13" i="46"/>
  <c r="Q13" i="46"/>
  <c r="R13" i="46"/>
  <c r="R12" i="46"/>
  <c r="N12" i="46"/>
  <c r="M12" i="46"/>
  <c r="L12" i="46"/>
  <c r="AI29" i="26"/>
  <c r="AJ29" i="26"/>
  <c r="AK29" i="26"/>
  <c r="AL29" i="26"/>
  <c r="AM29" i="26"/>
  <c r="AN29" i="26"/>
  <c r="AO29" i="26"/>
  <c r="AP29" i="26"/>
  <c r="AO28" i="26"/>
  <c r="AM28" i="26"/>
  <c r="AK28" i="26"/>
  <c r="AI28" i="26"/>
  <c r="AI23" i="26"/>
  <c r="AJ23" i="26"/>
  <c r="AK23" i="26"/>
  <c r="AL23" i="26"/>
  <c r="AM23" i="26"/>
  <c r="AN23" i="26"/>
  <c r="AO23" i="26"/>
  <c r="AP23" i="26"/>
  <c r="AI12" i="26"/>
  <c r="AI14" i="26"/>
  <c r="AJ14" i="26"/>
  <c r="AK12" i="26"/>
  <c r="AK14" i="26"/>
  <c r="AL14" i="26"/>
  <c r="AM12" i="26"/>
  <c r="AM14" i="26"/>
  <c r="AN14" i="26"/>
  <c r="AO12" i="26"/>
  <c r="AO14" i="26"/>
  <c r="AP14" i="26"/>
  <c r="AI13" i="26"/>
  <c r="AJ13" i="26"/>
  <c r="AK13" i="26"/>
  <c r="AL13" i="26"/>
  <c r="AM13" i="26"/>
  <c r="AN13" i="26"/>
  <c r="AO13" i="26"/>
  <c r="AP13" i="26"/>
  <c r="AG12" i="26"/>
  <c r="AD28" i="47"/>
  <c r="AB28" i="47"/>
  <c r="Z28" i="47"/>
  <c r="X28" i="47"/>
  <c r="V28" i="47"/>
  <c r="T28" i="47"/>
  <c r="R28" i="47"/>
  <c r="P28" i="47"/>
  <c r="N28" i="47"/>
  <c r="L28" i="47"/>
  <c r="J28" i="47"/>
  <c r="H28" i="47"/>
  <c r="AE23" i="47"/>
  <c r="AD23" i="47"/>
  <c r="AC23" i="47"/>
  <c r="AB23" i="47"/>
  <c r="AA23" i="47"/>
  <c r="Z23" i="47"/>
  <c r="Y23" i="47"/>
  <c r="X23" i="47"/>
  <c r="W23" i="47"/>
  <c r="V23" i="47"/>
  <c r="U23" i="47"/>
  <c r="T23" i="47"/>
  <c r="S23" i="47"/>
  <c r="R23" i="47"/>
  <c r="Q23" i="47"/>
  <c r="P23" i="47"/>
  <c r="O23" i="47"/>
  <c r="N23" i="47"/>
  <c r="M23" i="47"/>
  <c r="L23" i="47"/>
  <c r="K23" i="47"/>
  <c r="J23" i="47"/>
  <c r="I23" i="47"/>
  <c r="H16" i="47"/>
  <c r="H17" i="47"/>
  <c r="H18" i="47"/>
  <c r="H19" i="47"/>
  <c r="H20" i="47"/>
  <c r="H21" i="47"/>
  <c r="H22" i="47"/>
  <c r="H23" i="47"/>
  <c r="AG28" i="26"/>
  <c r="AE28" i="26"/>
  <c r="AC28" i="26"/>
  <c r="AA28" i="26"/>
  <c r="Y28" i="26"/>
  <c r="W28" i="26"/>
  <c r="U28" i="26"/>
  <c r="S28" i="26"/>
  <c r="Q28" i="26"/>
  <c r="O28" i="26"/>
  <c r="M28" i="26"/>
  <c r="AH23" i="26"/>
  <c r="AG23" i="26"/>
  <c r="AF23" i="26"/>
  <c r="AE23" i="26"/>
  <c r="AD23" i="26"/>
  <c r="AC23" i="26"/>
  <c r="AB23" i="26"/>
  <c r="AA23" i="26"/>
  <c r="Z23" i="26"/>
  <c r="Y23" i="26"/>
  <c r="X23" i="26"/>
  <c r="W23" i="26"/>
  <c r="V23" i="26"/>
  <c r="U23" i="26"/>
  <c r="T23" i="26"/>
  <c r="S23" i="26"/>
  <c r="R23" i="26"/>
  <c r="Q23" i="26"/>
  <c r="P23" i="26"/>
  <c r="O23" i="26"/>
  <c r="N23" i="26"/>
  <c r="M23" i="26"/>
  <c r="D133" i="21"/>
  <c r="E133" i="21"/>
  <c r="F133" i="21"/>
  <c r="G133" i="21"/>
  <c r="C133" i="21"/>
  <c r="D132" i="21"/>
  <c r="E132" i="21"/>
  <c r="F132" i="21"/>
  <c r="G132" i="21"/>
  <c r="C132" i="21"/>
  <c r="C54" i="21"/>
  <c r="C72" i="21"/>
  <c r="C90" i="21"/>
  <c r="C108" i="21"/>
  <c r="C130" i="21"/>
  <c r="C13" i="21"/>
  <c r="C18" i="21"/>
  <c r="C23" i="21"/>
  <c r="C28" i="21"/>
  <c r="C129" i="21"/>
  <c r="D54" i="21"/>
  <c r="D72" i="21"/>
  <c r="D90" i="21"/>
  <c r="D108" i="21"/>
  <c r="D130" i="21"/>
  <c r="E54" i="21"/>
  <c r="E72" i="21"/>
  <c r="E90" i="21"/>
  <c r="E108" i="21"/>
  <c r="E130" i="21"/>
  <c r="F54" i="21"/>
  <c r="F72" i="21"/>
  <c r="F90" i="21"/>
  <c r="F108" i="21"/>
  <c r="F130" i="21"/>
  <c r="G54" i="21"/>
  <c r="G72" i="21"/>
  <c r="G90" i="21"/>
  <c r="G108" i="21"/>
  <c r="G130" i="21"/>
  <c r="D13" i="21"/>
  <c r="D18" i="21"/>
  <c r="D23" i="21"/>
  <c r="D28" i="21"/>
  <c r="D129" i="21"/>
  <c r="E13" i="21"/>
  <c r="E18" i="21"/>
  <c r="E23" i="21"/>
  <c r="E28" i="21"/>
  <c r="E129" i="21"/>
  <c r="F13" i="21"/>
  <c r="F18" i="21"/>
  <c r="F23" i="21"/>
  <c r="F28" i="21"/>
  <c r="F129" i="21"/>
  <c r="G13" i="21"/>
  <c r="G18" i="21"/>
  <c r="G23" i="21"/>
  <c r="G28" i="21"/>
  <c r="G129" i="21"/>
  <c r="G43" i="21"/>
  <c r="F43" i="21"/>
  <c r="E43" i="21"/>
  <c r="D43" i="21"/>
  <c r="C43" i="21"/>
  <c r="D131" i="21"/>
  <c r="D134" i="21"/>
  <c r="E131" i="21"/>
  <c r="E134" i="21"/>
  <c r="F131" i="21"/>
  <c r="F134" i="21"/>
  <c r="G131" i="21"/>
  <c r="G134" i="21"/>
  <c r="C131" i="21"/>
  <c r="C134" i="21"/>
  <c r="G47" i="21"/>
  <c r="F47" i="21"/>
  <c r="E47" i="21"/>
  <c r="D47" i="21"/>
  <c r="C47" i="21"/>
  <c r="G39" i="21"/>
  <c r="F39" i="21"/>
  <c r="E39" i="21"/>
  <c r="D39" i="21"/>
  <c r="C39" i="21"/>
  <c r="D35" i="21"/>
  <c r="E35" i="21"/>
  <c r="F35" i="21"/>
  <c r="G35" i="21"/>
  <c r="C35" i="21"/>
  <c r="AE14" i="47"/>
  <c r="AD14" i="47"/>
  <c r="AC14" i="47"/>
  <c r="AB12" i="47"/>
  <c r="AB14" i="47"/>
  <c r="AA14" i="47"/>
  <c r="Z12" i="47"/>
  <c r="Z14" i="47"/>
  <c r="Y14" i="47"/>
  <c r="X12" i="47"/>
  <c r="X14" i="47"/>
  <c r="W14" i="47"/>
  <c r="V12" i="47"/>
  <c r="V14" i="47"/>
  <c r="U14" i="47"/>
  <c r="T12" i="47"/>
  <c r="T14" i="47"/>
  <c r="S14" i="47"/>
  <c r="R12" i="47"/>
  <c r="R14" i="47"/>
  <c r="Q14" i="47"/>
  <c r="P12" i="47"/>
  <c r="P14" i="47"/>
  <c r="O14" i="47"/>
  <c r="N12" i="47"/>
  <c r="N14" i="47"/>
  <c r="M14" i="47"/>
  <c r="L12" i="47"/>
  <c r="L14" i="47"/>
  <c r="K14" i="47"/>
  <c r="J12" i="47"/>
  <c r="J14" i="47"/>
  <c r="AE13" i="47"/>
  <c r="AD13" i="47"/>
  <c r="AC13" i="47"/>
  <c r="AB13" i="47"/>
  <c r="AA13" i="47"/>
  <c r="Z13" i="47"/>
  <c r="Y13" i="47"/>
  <c r="X13" i="47"/>
  <c r="W13" i="47"/>
  <c r="V13" i="47"/>
  <c r="U13" i="47"/>
  <c r="T13" i="47"/>
  <c r="S13" i="47"/>
  <c r="R13" i="47"/>
  <c r="Q13" i="47"/>
  <c r="P13" i="47"/>
  <c r="O13" i="47"/>
  <c r="N13" i="47"/>
  <c r="M13" i="47"/>
  <c r="L13" i="47"/>
  <c r="K13" i="47"/>
  <c r="J13" i="47"/>
  <c r="H13" i="47"/>
  <c r="U12" i="26"/>
  <c r="Y12" i="26"/>
  <c r="Y13" i="26"/>
  <c r="Z13" i="26"/>
  <c r="AA12" i="26"/>
  <c r="AA13" i="26"/>
  <c r="AB13" i="26"/>
  <c r="AC12" i="26"/>
  <c r="AC13" i="26"/>
  <c r="AD13" i="26"/>
  <c r="AE12" i="26"/>
  <c r="AE13" i="26"/>
  <c r="AF13" i="26"/>
  <c r="AG13" i="26"/>
  <c r="AH13" i="26"/>
  <c r="Y14" i="26"/>
  <c r="Z14" i="26"/>
  <c r="AA14" i="26"/>
  <c r="AB14" i="26"/>
  <c r="AC14" i="26"/>
  <c r="AD14" i="26"/>
  <c r="AE14" i="26"/>
  <c r="AF14" i="26"/>
  <c r="AG14" i="26"/>
  <c r="AH14" i="26"/>
  <c r="W12" i="26"/>
  <c r="S12" i="26"/>
  <c r="Q12" i="26"/>
  <c r="O12" i="26"/>
  <c r="O13" i="26"/>
  <c r="P13" i="26"/>
  <c r="Q13" i="26"/>
  <c r="R13" i="26"/>
  <c r="S13" i="26"/>
  <c r="T13" i="26"/>
  <c r="U13" i="26"/>
  <c r="V13" i="26"/>
  <c r="W13" i="26"/>
  <c r="X13" i="26"/>
  <c r="O14" i="26"/>
  <c r="P14" i="26"/>
  <c r="Q14" i="26"/>
  <c r="R14" i="26"/>
  <c r="S14" i="26"/>
  <c r="T14" i="26"/>
  <c r="U14" i="26"/>
  <c r="V14" i="26"/>
  <c r="W14" i="26"/>
  <c r="X14" i="26"/>
  <c r="M12" i="26"/>
  <c r="N14" i="26"/>
  <c r="M14" i="26"/>
  <c r="N13" i="26"/>
  <c r="M13" i="26"/>
  <c r="C12" i="44"/>
  <c r="K13" i="26"/>
  <c r="K12" i="44"/>
  <c r="J12" i="44"/>
  <c r="I12" i="44"/>
  <c r="H12" i="44"/>
  <c r="G12" i="44"/>
  <c r="F12" i="44"/>
  <c r="E12" i="44"/>
  <c r="D12" i="44"/>
  <c r="D14" i="44"/>
  <c r="J13" i="44"/>
  <c r="I13" i="44"/>
  <c r="H13" i="44"/>
  <c r="G13" i="44"/>
  <c r="F13" i="44"/>
  <c r="E13" i="44"/>
  <c r="D13" i="44"/>
  <c r="C14" i="44"/>
  <c r="C14" i="46"/>
  <c r="C12" i="46"/>
  <c r="K12" i="46"/>
  <c r="J12" i="46"/>
  <c r="I12" i="46"/>
  <c r="H12" i="46"/>
  <c r="G12" i="46"/>
  <c r="F12" i="46"/>
  <c r="E12" i="46"/>
  <c r="D12" i="46"/>
  <c r="E13" i="46"/>
  <c r="F13" i="46"/>
  <c r="G13" i="46"/>
  <c r="H13" i="46"/>
  <c r="I13" i="46"/>
  <c r="J13" i="46"/>
  <c r="K13" i="46"/>
  <c r="L13" i="46"/>
  <c r="M13" i="46"/>
  <c r="N13" i="46"/>
  <c r="E14" i="46"/>
  <c r="F14" i="46"/>
  <c r="G14" i="46"/>
  <c r="H14" i="46"/>
  <c r="I14" i="46"/>
  <c r="J14" i="46"/>
  <c r="K14" i="46"/>
  <c r="L14" i="46"/>
  <c r="M14" i="46"/>
  <c r="N14" i="46"/>
  <c r="D14" i="46"/>
  <c r="D13" i="46"/>
  <c r="AE29" i="47"/>
  <c r="AD29" i="47"/>
  <c r="AC29" i="47"/>
  <c r="AB29" i="47"/>
  <c r="AA29" i="47"/>
  <c r="Z29" i="47"/>
  <c r="Y29" i="47"/>
  <c r="X29" i="47"/>
  <c r="W29" i="47"/>
  <c r="V29" i="47"/>
  <c r="U29" i="47"/>
  <c r="T29" i="47"/>
  <c r="S29" i="47"/>
  <c r="R29" i="47"/>
  <c r="Q29" i="47"/>
  <c r="P29" i="47"/>
  <c r="O29" i="47"/>
  <c r="N29" i="47"/>
  <c r="M29" i="47"/>
  <c r="L29" i="47"/>
  <c r="K29" i="47"/>
  <c r="J29" i="47"/>
  <c r="I29" i="47"/>
  <c r="H29" i="47"/>
  <c r="G23" i="47"/>
  <c r="F23" i="47"/>
  <c r="E23" i="47"/>
  <c r="D23" i="47"/>
  <c r="C23" i="47"/>
  <c r="B23" i="47"/>
  <c r="AH29" i="26"/>
  <c r="AF29" i="26"/>
  <c r="AE29" i="26"/>
  <c r="AD29" i="26"/>
  <c r="AB29" i="26"/>
  <c r="AA29" i="26"/>
  <c r="Z29" i="26"/>
  <c r="X29" i="26"/>
  <c r="W29" i="26"/>
  <c r="V29" i="26"/>
  <c r="T29" i="26"/>
  <c r="S29" i="26"/>
  <c r="R29" i="26"/>
  <c r="P29" i="26"/>
  <c r="O29" i="26"/>
  <c r="M29" i="26"/>
  <c r="N29" i="26"/>
  <c r="Q29" i="26"/>
  <c r="U29" i="26"/>
  <c r="Y29" i="26"/>
  <c r="AC29" i="26"/>
  <c r="AG29" i="26"/>
  <c r="L29" i="26"/>
  <c r="E22" i="5"/>
  <c r="E23" i="5"/>
  <c r="E24" i="5"/>
  <c r="E25" i="5"/>
  <c r="E26" i="5"/>
  <c r="E27" i="5"/>
  <c r="E28" i="5"/>
  <c r="E29" i="5"/>
  <c r="E30" i="5"/>
  <c r="E31" i="5"/>
  <c r="E32" i="5"/>
  <c r="E33" i="5"/>
  <c r="E34" i="5"/>
  <c r="E35" i="5"/>
  <c r="E36" i="5"/>
  <c r="E37" i="5"/>
  <c r="E38" i="5"/>
  <c r="E39" i="5"/>
  <c r="E40" i="5"/>
  <c r="E41" i="5"/>
  <c r="E21" i="5"/>
  <c r="M34" i="12"/>
  <c r="L34" i="12"/>
  <c r="K34" i="12"/>
  <c r="K41" i="5"/>
  <c r="K40" i="5"/>
  <c r="K39" i="5"/>
  <c r="K38" i="5"/>
  <c r="K37" i="5"/>
  <c r="K36" i="5"/>
  <c r="K35" i="5"/>
  <c r="K34" i="5"/>
  <c r="K33" i="5"/>
  <c r="K32" i="5"/>
  <c r="K31" i="5"/>
  <c r="K30" i="5"/>
  <c r="K29" i="5"/>
  <c r="K28" i="5"/>
  <c r="K27" i="5"/>
  <c r="K26" i="5"/>
  <c r="K25" i="5"/>
  <c r="K24" i="5"/>
  <c r="K23" i="5"/>
  <c r="K22" i="5"/>
  <c r="K21" i="5"/>
  <c r="J23" i="26"/>
  <c r="F23" i="26"/>
  <c r="C23" i="26"/>
  <c r="E23" i="26"/>
  <c r="B23" i="26"/>
  <c r="K29" i="26"/>
</calcChain>
</file>

<file path=xl/sharedStrings.xml><?xml version="1.0" encoding="utf-8"?>
<sst xmlns="http://schemas.openxmlformats.org/spreadsheetml/2006/main" count="4288" uniqueCount="2343">
  <si>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</si>
  <si>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</si>
  <si>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</si>
  <si>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</si>
  <si>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</si>
  <si>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</si>
  <si>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</si>
  <si>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</si>
  <si>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</si>
  <si>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</si>
  <si>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</si>
  <si>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</si>
  <si>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</si>
  <si>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</si>
  <si>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</si>
  <si>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</si>
  <si>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</si>
  <si>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</si>
  <si>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</si>
  <si>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</si>
  <si>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</si>
  <si>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</si>
  <si>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</si>
  <si>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</si>
  <si>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</si>
  <si>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</si>
  <si>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</si>
  <si>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</si>
  <si>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</si>
  <si>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</si>
  <si>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</si>
  <si>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</si>
  <si>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</si>
  <si>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</si>
  <si>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</si>
  <si>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</si>
  <si>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</si>
  <si>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</si>
  <si>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</si>
  <si>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</si>
  <si>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</si>
  <si>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</si>
  <si>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</si>
  <si>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</si>
  <si>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</si>
  <si>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</si>
  <si>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</si>
  <si>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</si>
  <si>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</si>
  <si>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</si>
  <si>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</si>
  <si>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</si>
  <si>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</si>
  <si>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</si>
  <si>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</si>
  <si>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</si>
  <si>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</si>
  <si>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H/F</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</si>
  <si>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</si>
  <si>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</si>
  <si>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</si>
  <si>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</si>
  <si>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</si>
  <si>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</si>
  <si>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</si>
  <si>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</si>
  <si>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</si>
  <si>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</si>
  <si>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</si>
  <si>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</si>
  <si>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</si>
  <si>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</si>
  <si>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</si>
  <si>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</si>
  <si>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</si>
  <si>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</si>
  <si>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</si>
  <si>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</si>
  <si>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</si>
  <si>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</si>
  <si>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</si>
  <si>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</si>
  <si>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</si>
  <si>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</si>
  <si>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</si>
  <si>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</si>
  <si>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</si>
  <si>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</si>
  <si>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</si>
  <si>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</si>
  <si>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</si>
  <si>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</si>
  <si>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</si>
  <si>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</si>
  <si>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</si>
  <si>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</si>
  <si>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</si>
  <si>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</si>
  <si>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</si>
  <si>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</si>
  <si>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</si>
  <si>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</si>
  <si>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</si>
  <si>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</si>
  <si>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</si>
  <si>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</si>
  <si>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</si>
  <si>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</si>
  <si>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</si>
  <si>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</si>
  <si>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</si>
  <si>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</si>
  <si>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</si>
  <si>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</si>
  <si>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</si>
  <si>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</si>
  <si>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</si>
  <si>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</si>
  <si>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</si>
  <si>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</si>
  <si>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</si>
  <si>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</si>
  <si>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</si>
  <si>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</si>
  <si>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</si>
  <si>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</si>
  <si>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</si>
  <si>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</si>
  <si>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</si>
  <si>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</si>
  <si>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</si>
  <si>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</si>
  <si>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</si>
  <si>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</si>
  <si>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</si>
  <si>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</si>
  <si>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</si>
  <si>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</si>
  <si>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</si>
  <si>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</si>
  <si>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</si>
  <si>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</si>
  <si>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</si>
  <si>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</si>
  <si>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</si>
  <si>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</si>
  <si>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</si>
  <si>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</si>
  <si>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</si>
  <si>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</si>
  <si>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</si>
  <si>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</si>
  <si>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</si>
  <si>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</si>
  <si>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</si>
  <si>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</si>
  <si>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</si>
  <si>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</si>
  <si>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</si>
  <si>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</si>
  <si>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</si>
  <si>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</si>
  <si>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</si>
  <si>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</si>
  <si>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</si>
  <si>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</si>
  <si>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</si>
  <si>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</si>
  <si>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</si>
  <si>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</si>
  <si>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</si>
  <si>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</si>
  <si>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</si>
  <si>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</si>
  <si>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</si>
  <si>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</si>
  <si>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</si>
  <si>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</si>
  <si>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</si>
  <si>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</si>
  <si>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</si>
  <si>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</si>
  <si>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</si>
  <si>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</si>
  <si>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</si>
  <si>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</si>
  <si>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</si>
  <si>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</si>
  <si>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</si>
  <si>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</si>
  <si>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</si>
  <si>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</si>
  <si>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</si>
  <si>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</si>
  <si>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</si>
  <si>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</si>
  <si>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</si>
  <si>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</si>
  <si>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</si>
  <si>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</si>
  <si>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</si>
  <si>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</si>
  <si>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</si>
  <si>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</si>
  <si>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</si>
  <si>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</si>
  <si>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</si>
  <si>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</si>
  <si>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</si>
  <si>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</si>
  <si>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</si>
  <si>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</si>
  <si>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</si>
  <si>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</si>
  <si>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</si>
  <si>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</si>
  <si>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</si>
  <si>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</si>
  <si>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</si>
  <si>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</si>
  <si>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</si>
  <si>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</si>
  <si>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</si>
  <si>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</si>
  <si>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</si>
  <si>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</si>
  <si>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</si>
  <si>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</si>
  <si>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</si>
  <si>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</si>
  <si>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</si>
  <si>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</si>
  <si>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</si>
  <si>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</si>
  <si>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</si>
  <si>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</si>
  <si>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</si>
  <si>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</si>
  <si>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</si>
  <si>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(sauf exception, le dossier est déposé par l'hébergeur de l'unité de recherche)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</si>
  <si>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</si>
  <si>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</si>
  <si>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</si>
  <si>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</si>
  <si>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</si>
  <si>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</si>
  <si>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</si>
  <si>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</si>
  <si>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</si>
  <si>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</si>
  <si>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</si>
  <si>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</si>
  <si>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</si>
  <si>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</si>
  <si>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</si>
  <si>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</si>
  <si>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</si>
  <si>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</si>
  <si>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</si>
  <si>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</si>
  <si>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</si>
  <si>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</si>
  <si>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Nota bene</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</si>
  <si>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</si>
  <si>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</si>
  <si>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</si>
  <si>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</si>
  <si>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</si>
  <si>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</si>
  <si>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</si>
  <si>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</si>
  <si>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</si>
  <si>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</si>
  <si>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</si>
  <si>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</si>
  <si>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</si>
  <si>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</si>
  <si>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</si>
  <si>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CR1</t>
  </si>
  <si>
    <t>CR2</t>
  </si>
  <si>
    <t>POST-DOC</t>
  </si>
  <si>
    <t>CT</t>
  </si>
  <si>
    <t>CT.A</t>
  </si>
  <si>
    <t>CT.B</t>
  </si>
  <si>
    <t>CT.C</t>
  </si>
  <si>
    <t>établissement d'enseignement supérieur d'affectation ou organisme d'appartenance</t>
  </si>
  <si>
    <t>préciser l'établissement ou organisme responsable du dépôt du dossier :</t>
  </si>
  <si>
    <t>préciser le cas échéant le délégataire unique de gestion : ………….</t>
  </si>
  <si>
    <t xml:space="preserve">   …</t>
  </si>
  <si>
    <t>Ecoles françaises à l'étranger</t>
  </si>
  <si>
    <t>…………</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</si>
  <si>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</si>
  <si>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</si>
  <si>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</si>
  <si>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</si>
  <si>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</si>
  <si>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</si>
  <si>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</si>
  <si>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</si>
  <si>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</si>
  <si>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</si>
  <si>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</si>
  <si>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</si>
  <si>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</si>
  <si>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</si>
  <si>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</si>
  <si>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</si>
  <si>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</si>
  <si>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</si>
  <si>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</si>
  <si>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</si>
  <si>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</si>
  <si>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</si>
  <si>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</si>
  <si>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</si>
  <si>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</si>
  <si>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</si>
  <si>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</si>
  <si>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</si>
  <si>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</si>
  <si>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</si>
  <si>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</si>
  <si>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</si>
  <si>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</si>
  <si>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</si>
  <si>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Corps-grade
(1)</t>
  </si>
  <si>
    <t>0171435T</t>
  </si>
  <si>
    <t>0753607N</t>
  </si>
  <si>
    <t>ESTP PARIS</t>
  </si>
  <si>
    <t>0750043P</t>
  </si>
  <si>
    <t>EIVP PARIS</t>
  </si>
  <si>
    <t>Intitulé complet de l’unité de recherche </t>
  </si>
  <si>
    <t>Responsable </t>
  </si>
  <si>
    <t>Menus pour le remplissage des tableaux d'effectifs (merci de respecter les nomenclatures)</t>
  </si>
  <si>
    <t>ADAENES</t>
  </si>
  <si>
    <t>SAENES</t>
  </si>
  <si>
    <t>Label(s) et n° </t>
  </si>
  <si>
    <t>Établissement(s) et organisme(s)de rattachement de l’unité (tutelles)</t>
  </si>
  <si>
    <t>établissement :</t>
  </si>
  <si>
    <t>institut, département, commission de rattachement : …………………..</t>
  </si>
  <si>
    <t>Autres partenaires de l'unité (hors tutelles)</t>
  </si>
  <si>
    <t>(sélectionner le domaine souhaité dans les menus déroulants situés sous les intitulés)</t>
  </si>
  <si>
    <t xml:space="preserve">Coordonnées de l'unité </t>
  </si>
  <si>
    <t>Date et signature du responsable de l’unité </t>
  </si>
  <si>
    <t>* Ajouter des colonnes si nécessaire</t>
  </si>
  <si>
    <t>Directeur d'études EHESS</t>
  </si>
  <si>
    <t>dont doctorants bénéficiant d'un contrat spécifique au doctorat</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</si>
  <si>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</si>
  <si>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</si>
  <si>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</si>
  <si>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</si>
  <si>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</si>
  <si>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</si>
  <si>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</si>
  <si>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</si>
  <si>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</si>
  <si>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</si>
  <si>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</si>
  <si>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</si>
  <si>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</si>
  <si>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</si>
  <si>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</si>
  <si>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</si>
  <si>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</si>
  <si>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</si>
  <si>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</si>
  <si>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</si>
  <si>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</si>
  <si>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</si>
  <si>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</si>
  <si>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</si>
  <si>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</si>
  <si>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</si>
  <si>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</si>
  <si>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</si>
  <si>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</si>
  <si>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</si>
  <si>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</si>
  <si>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</si>
  <si>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</si>
  <si>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</si>
  <si>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</si>
  <si>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</si>
  <si>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</si>
  <si>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</si>
  <si>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</si>
  <si>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</si>
  <si>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</si>
  <si>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</si>
  <si>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</si>
  <si>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</si>
  <si>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</si>
  <si>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</si>
  <si>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</si>
  <si>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</si>
  <si>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</si>
  <si>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</si>
  <si>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</si>
  <si>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</si>
  <si>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</si>
  <si>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</si>
  <si>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</si>
  <si>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</si>
  <si>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</si>
  <si>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</si>
  <si>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</si>
  <si>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</si>
  <si>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</si>
  <si>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</si>
  <si>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</si>
  <si>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</si>
  <si>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</si>
  <si>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</si>
  <si>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</si>
  <si>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</si>
  <si>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</si>
  <si>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</si>
  <si>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</si>
  <si>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</si>
  <si>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</si>
  <si>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</si>
  <si>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</si>
  <si>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</si>
  <si>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</si>
  <si>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</si>
  <si>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</si>
  <si>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</si>
  <si>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</si>
  <si>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</si>
  <si>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</si>
  <si>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</si>
  <si>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</si>
  <si>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</si>
  <si>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</si>
  <si>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</si>
  <si>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</si>
  <si>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</si>
  <si>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</si>
  <si>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</si>
  <si>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</si>
  <si>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</si>
  <si>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</si>
  <si>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</si>
  <si>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</si>
  <si>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</si>
  <si>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</si>
  <si>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</si>
  <si>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</si>
  <si>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</si>
  <si>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</si>
  <si>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</si>
  <si>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</si>
  <si>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</si>
  <si>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</si>
  <si>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</si>
  <si>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</si>
  <si>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</si>
  <si>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</si>
  <si>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</si>
  <si>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</si>
  <si>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</si>
  <si>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</si>
  <si>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</si>
  <si>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</si>
  <si>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</si>
  <si>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Sous-total personnels permanents en activité</t>
  </si>
  <si>
    <t>Sous-total personnels non titulaires, émérites et autres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</si>
  <si>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</si>
  <si>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</si>
  <si>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</si>
  <si>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</si>
  <si>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</si>
  <si>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</si>
  <si>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</si>
  <si>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</si>
  <si>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</si>
  <si>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</si>
  <si>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</si>
  <si>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</si>
  <si>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</si>
  <si>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</si>
  <si>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</si>
  <si>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</si>
  <si>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</si>
  <si>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</si>
  <si>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</si>
  <si>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</si>
  <si>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</si>
  <si>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</si>
  <si>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</si>
  <si>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</si>
  <si>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</si>
  <si>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</si>
  <si>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</si>
  <si>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</si>
  <si>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</si>
  <si>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</si>
  <si>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</si>
  <si>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</si>
  <si>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</si>
  <si>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</si>
  <si>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</si>
  <si>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</si>
  <si>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</si>
  <si>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</si>
  <si>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</si>
  <si>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</si>
  <si>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</si>
  <si>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</si>
  <si>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</si>
  <si>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</si>
  <si>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</si>
  <si>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</si>
  <si>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</si>
  <si>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</si>
  <si>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</si>
  <si>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</si>
  <si>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Enseignants-chercheurs non titulaires, émérites et autres (2)</t>
  </si>
  <si>
    <t>Chercheurs non titulaires, émérites et autres (3)</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</si>
  <si>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</si>
  <si>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</si>
  <si>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</si>
  <si>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</si>
  <si>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</si>
  <si>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</si>
  <si>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</si>
  <si>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</si>
  <si>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</si>
  <si>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</si>
  <si>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</si>
  <si>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</si>
  <si>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</si>
  <si>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</si>
  <si>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</si>
  <si>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</si>
  <si>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</si>
  <si>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</si>
  <si>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</si>
  <si>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</si>
  <si>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</si>
  <si>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</si>
  <si>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</si>
  <si>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</si>
  <si>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</si>
  <si>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</si>
  <si>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</si>
  <si>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</si>
  <si>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</si>
  <si>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</si>
  <si>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</si>
  <si>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</si>
  <si>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</si>
  <si>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</si>
  <si>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</si>
  <si>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</si>
  <si>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</si>
  <si>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</si>
  <si>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</si>
  <si>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</si>
  <si>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</si>
  <si>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</si>
  <si>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</si>
  <si>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</si>
  <si>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</si>
  <si>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</si>
  <si>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</si>
  <si>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</si>
  <si>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</si>
  <si>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</si>
  <si>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</si>
  <si>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</si>
  <si>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</si>
  <si>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</si>
  <si>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</si>
  <si>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</si>
  <si>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</si>
  <si>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</si>
  <si>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</si>
  <si>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</si>
  <si>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</si>
  <si>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</si>
  <si>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</si>
  <si>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</si>
  <si>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</si>
  <si>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</si>
  <si>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</si>
  <si>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</si>
  <si>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</si>
  <si>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</si>
  <si>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</si>
  <si>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</si>
  <si>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</si>
  <si>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Respecter les indications figurant dans les notes de chaque feuille, en particulier les nomenclatures proposées dans les feuilles d'aide.</t>
  </si>
  <si>
    <t>Ce formulaire comporte les feuilles à compléter intitulées :</t>
  </si>
  <si>
    <t>Dans le cas contraire, se reporter aux feuilles d'aide pour copier l'information à utiliser, et la coller dans la cellule à renseigner.</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</si>
  <si>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</si>
  <si>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</si>
  <si>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</si>
  <si>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</si>
  <si>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</si>
  <si>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</si>
  <si>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</si>
  <si>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</si>
  <si>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</si>
  <si>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</si>
  <si>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</si>
  <si>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</si>
  <si>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</si>
  <si>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</si>
  <si>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</si>
  <si>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</si>
  <si>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</si>
  <si>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</si>
  <si>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</si>
  <si>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</si>
  <si>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</si>
  <si>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</si>
  <si>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</si>
  <si>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</si>
  <si>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</si>
  <si>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</si>
  <si>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</si>
  <si>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</si>
  <si>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</si>
  <si>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</si>
  <si>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</si>
  <si>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</si>
  <si>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</si>
  <si>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</si>
  <si>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</si>
  <si>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</si>
  <si>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</si>
  <si>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</si>
  <si>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</si>
  <si>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</si>
  <si>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</si>
  <si>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</si>
  <si>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</si>
  <si>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</si>
  <si>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</si>
  <si>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</si>
  <si>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</si>
  <si>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</si>
  <si>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</si>
  <si>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</si>
  <si>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</si>
  <si>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</si>
  <si>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</si>
  <si>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</si>
  <si>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</si>
  <si>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</si>
  <si>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</si>
  <si>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</si>
  <si>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</si>
  <si>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</si>
  <si>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</si>
  <si>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</si>
  <si>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</si>
  <si>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</si>
  <si>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</si>
  <si>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</si>
  <si>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</si>
  <si>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</si>
  <si>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</si>
  <si>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</si>
  <si>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</si>
  <si>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</si>
  <si>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</si>
  <si>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</si>
  <si>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</si>
  <si>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</si>
  <si>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</si>
  <si>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</si>
  <si>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</si>
  <si>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</si>
  <si>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</si>
  <si>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</si>
  <si>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</si>
  <si>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</si>
  <si>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</si>
  <si>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</si>
  <si>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</si>
  <si>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</si>
  <si>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</si>
  <si>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</si>
  <si>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</si>
  <si>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</si>
  <si>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</si>
  <si>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</si>
  <si>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</si>
  <si>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</si>
  <si>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</si>
  <si>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</si>
  <si>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</si>
  <si>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</si>
  <si>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</si>
  <si>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</si>
  <si>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</si>
  <si>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</si>
  <si>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</si>
  <si>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</si>
  <si>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</si>
  <si>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</si>
  <si>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</si>
  <si>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</si>
  <si>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</si>
  <si>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</si>
  <si>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</si>
  <si>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</si>
  <si>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</si>
  <si>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</si>
  <si>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</si>
  <si>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</si>
  <si>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</si>
  <si>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</si>
  <si>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</si>
  <si>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</si>
  <si>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</si>
  <si>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</si>
  <si>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</si>
  <si>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</si>
  <si>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</si>
  <si>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</si>
  <si>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</si>
  <si>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</si>
  <si>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</si>
  <si>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</si>
  <si>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</si>
  <si>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</si>
  <si>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</si>
  <si>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</si>
  <si>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</si>
  <si>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</si>
  <si>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</si>
  <si>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</si>
  <si>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</si>
  <si>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</si>
  <si>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</si>
  <si>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</si>
  <si>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</si>
  <si>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</si>
  <si>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</si>
  <si>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</si>
  <si>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</si>
  <si>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</si>
  <si>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</si>
  <si>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</si>
  <si>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</si>
  <si>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</si>
  <si>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</si>
  <si>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</si>
  <si>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</si>
  <si>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</si>
  <si>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</si>
  <si>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</si>
  <si>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</si>
  <si>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</si>
  <si>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</si>
  <si>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</si>
  <si>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</si>
  <si>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</si>
  <si>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</si>
  <si>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</si>
  <si>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</si>
  <si>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</si>
  <si>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</si>
  <si>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</si>
  <si>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</si>
  <si>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</si>
  <si>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</si>
  <si>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</si>
  <si>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</si>
  <si>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</si>
  <si>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</si>
  <si>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</si>
  <si>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</si>
  <si>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</si>
  <si>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</si>
  <si>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</si>
  <si>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</si>
  <si>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</si>
  <si>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</si>
  <si>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</si>
  <si>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</si>
  <si>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</si>
  <si>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</si>
  <si>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</si>
  <si>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</si>
  <si>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</si>
  <si>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</si>
  <si>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</si>
  <si>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</si>
  <si>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</si>
  <si>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</si>
  <si>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</si>
  <si>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</si>
  <si>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</si>
  <si>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</si>
  <si>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</si>
  <si>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</si>
  <si>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</si>
  <si>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</si>
  <si>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</si>
  <si>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</si>
  <si>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</si>
  <si>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</si>
  <si>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</si>
  <si>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</si>
  <si>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</si>
  <si>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</si>
  <si>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</si>
  <si>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</si>
  <si>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</si>
  <si>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</si>
  <si>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</si>
  <si>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</si>
  <si>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</si>
  <si>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</si>
  <si>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</si>
  <si>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</si>
  <si>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</si>
  <si>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</si>
  <si>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</si>
  <si>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</si>
  <si>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</si>
  <si>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</si>
  <si>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</si>
  <si>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</si>
  <si>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</si>
  <si>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</si>
  <si>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</si>
  <si>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</si>
  <si>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</si>
  <si>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</si>
  <si>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</si>
  <si>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</si>
  <si>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</si>
  <si>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</si>
  <si>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</si>
  <si>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</si>
  <si>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</si>
  <si>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</si>
  <si>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</si>
  <si>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</si>
  <si>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</si>
  <si>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</si>
  <si>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</si>
  <si>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</si>
  <si>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</si>
  <si>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</si>
  <si>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</si>
  <si>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</si>
  <si>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</si>
  <si>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</si>
  <si>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</si>
  <si>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</si>
  <si>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</si>
  <si>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</si>
  <si>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(1) Sélectionner les informations dans le menu déroulant, si besoin voir feuille MenusR pour le détail des nomenclatures.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</si>
  <si>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</si>
  <si>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</si>
  <si>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</si>
  <si>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</si>
  <si>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</si>
  <si>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</si>
  <si>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</si>
  <si>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</si>
  <si>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</si>
  <si>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</si>
  <si>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</si>
  <si>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</si>
  <si>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</si>
  <si>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</si>
  <si>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</si>
  <si>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</si>
  <si>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</si>
  <si>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</si>
  <si>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</si>
  <si>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</si>
  <si>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</si>
  <si>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Quelques cellules comportent des menus de type liste déroulante lorsque la liste des choix est courte.</t>
  </si>
  <si>
    <t>Informations administratives sur l'unité</t>
  </si>
  <si>
    <t>Structuration interne de l'unité</t>
  </si>
  <si>
    <t>Liste détaillée des personnels de l'unité</t>
  </si>
  <si>
    <t>Nomenclatures utilisées dans les différentes feuilles du fichier</t>
  </si>
  <si>
    <t>Liste des établissements, organismes de recherche, etc.</t>
  </si>
  <si>
    <t>Date d'arrivée dans l'unité
(8)</t>
  </si>
  <si>
    <t>(8) Mois et année.</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</si>
  <si>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</si>
  <si>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</si>
  <si>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</si>
  <si>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</si>
  <si>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</si>
  <si>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</si>
  <si>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</si>
  <si>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</si>
  <si>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</si>
  <si>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</si>
  <si>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</si>
  <si>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</si>
  <si>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</si>
  <si>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</si>
  <si>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</si>
  <si>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</si>
  <si>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</si>
  <si>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</si>
  <si>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</si>
  <si>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</si>
  <si>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</si>
  <si>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</si>
  <si>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</si>
  <si>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</si>
  <si>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</si>
  <si>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</si>
  <si>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</si>
  <si>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</si>
  <si>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</si>
  <si>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</si>
  <si>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</si>
  <si>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</si>
  <si>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</si>
  <si>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</si>
  <si>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</si>
  <si>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</si>
  <si>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</si>
  <si>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</si>
  <si>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</si>
  <si>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</si>
  <si>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</si>
  <si>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</si>
  <si>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</si>
  <si>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</si>
  <si>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</si>
  <si>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</si>
  <si>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</si>
  <si>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</si>
  <si>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</si>
  <si>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</si>
  <si>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</si>
  <si>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</si>
  <si>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</si>
  <si>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</si>
  <si>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</si>
  <si>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</si>
  <si>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</si>
  <si>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</si>
  <si>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</si>
  <si>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</si>
  <si>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</si>
  <si>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</si>
  <si>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</si>
  <si>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</si>
  <si>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</si>
  <si>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</si>
  <si>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</si>
  <si>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</si>
  <si>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</si>
  <si>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</si>
  <si>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</si>
  <si>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</si>
  <si>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</si>
  <si>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</si>
  <si>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</si>
  <si>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</si>
  <si>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</si>
  <si>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</si>
  <si>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</si>
  <si>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</si>
  <si>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</si>
  <si>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</si>
  <si>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</si>
  <si>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</si>
  <si>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</si>
  <si>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</si>
  <si>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</si>
  <si>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</si>
  <si>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</si>
  <si>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</si>
  <si>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</si>
  <si>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</si>
  <si>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</si>
  <si>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</si>
  <si>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</si>
  <si>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</si>
  <si>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</si>
  <si>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</si>
  <si>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</si>
  <si>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</si>
  <si>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</si>
  <si>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</si>
  <si>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</si>
  <si>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</si>
  <si>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</si>
  <si>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</si>
  <si>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</si>
  <si>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</si>
  <si>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</si>
  <si>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</si>
  <si>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</si>
  <si>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</si>
  <si>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</si>
  <si>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</si>
  <si>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</si>
  <si>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</si>
  <si>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</si>
  <si>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</si>
  <si>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</si>
  <si>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</si>
  <si>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</si>
  <si>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</si>
  <si>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</si>
  <si>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</si>
  <si>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</si>
  <si>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</si>
  <si>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</si>
  <si>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</si>
  <si>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</si>
  <si>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</si>
  <si>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</si>
  <si>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</si>
  <si>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</si>
  <si>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</si>
  <si>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</si>
  <si>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</si>
  <si>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</si>
  <si>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</si>
  <si>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</si>
  <si>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</si>
  <si>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</si>
  <si>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</si>
  <si>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</si>
  <si>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</si>
  <si>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</si>
  <si>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</si>
  <si>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</si>
  <si>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</si>
  <si>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</si>
  <si>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</si>
  <si>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</si>
  <si>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</si>
  <si>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</si>
  <si>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</si>
  <si>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</si>
  <si>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</si>
  <si>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</si>
  <si>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</si>
  <si>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</si>
  <si>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</si>
  <si>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</si>
  <si>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</si>
  <si>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</si>
  <si>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</si>
  <si>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</si>
  <si>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</si>
  <si>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</si>
  <si>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</si>
  <si>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</si>
  <si>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</si>
  <si>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</si>
  <si>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</si>
  <si>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</si>
  <si>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</si>
  <si>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</si>
  <si>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</si>
  <si>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</si>
  <si>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</si>
  <si>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</si>
  <si>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</si>
  <si>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</si>
  <si>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</si>
  <si>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</si>
  <si>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</si>
  <si>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</si>
  <si>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</si>
  <si>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</si>
  <si>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</si>
  <si>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</si>
  <si>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</si>
  <si>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</si>
  <si>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</si>
  <si>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</si>
  <si>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</si>
  <si>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</si>
  <si>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</si>
  <si>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</si>
  <si>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</si>
  <si>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</si>
  <si>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</si>
  <si>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</si>
  <si>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</si>
  <si>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</si>
  <si>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</si>
  <si>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</si>
  <si>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</si>
  <si>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</si>
  <si>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</si>
  <si>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</si>
  <si>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</si>
  <si>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</si>
  <si>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</si>
  <si>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</si>
  <si>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</si>
  <si>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</si>
  <si>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</si>
  <si>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</si>
  <si>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</si>
  <si>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</si>
  <si>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</si>
  <si>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</si>
  <si>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</si>
  <si>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</si>
  <si>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</si>
  <si>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</si>
  <si>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</si>
  <si>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</si>
  <si>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</si>
  <si>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</si>
  <si>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</si>
  <si>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</si>
  <si>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</si>
  <si>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</si>
  <si>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</si>
  <si>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</si>
  <si>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</si>
  <si>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</si>
  <si>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</si>
  <si>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</si>
  <si>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</si>
  <si>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</si>
  <si>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</si>
  <si>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</si>
  <si>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</si>
  <si>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</si>
  <si>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</si>
  <si>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</si>
  <si>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</si>
  <si>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</si>
  <si>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</si>
  <si>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</si>
  <si>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</si>
  <si>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</si>
  <si>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</si>
  <si>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</si>
  <si>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</si>
  <si>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</si>
  <si>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</si>
  <si>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</si>
  <si>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</si>
  <si>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</si>
  <si>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</si>
  <si>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</si>
  <si>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</si>
  <si>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</si>
  <si>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</si>
  <si>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</si>
  <si>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</si>
  <si>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</si>
  <si>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</si>
  <si>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</si>
  <si>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</si>
  <si>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</si>
  <si>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</si>
  <si>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</si>
  <si>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</si>
  <si>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</si>
  <si>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</si>
  <si>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</si>
  <si>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</si>
  <si>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</si>
  <si>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</si>
  <si>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</si>
  <si>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</si>
  <si>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</si>
  <si>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</si>
  <si>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</si>
  <si>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</si>
  <si>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</si>
  <si>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</si>
  <si>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</si>
  <si>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</si>
  <si>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</si>
  <si>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</si>
  <si>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</si>
  <si>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</si>
  <si>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</si>
  <si>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</si>
  <si>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</si>
  <si>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</si>
  <si>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</si>
  <si>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</si>
  <si>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</si>
  <si>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</si>
  <si>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</si>
  <si>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</si>
  <si>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</si>
  <si>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</si>
  <si>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</si>
  <si>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</si>
  <si>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</si>
  <si>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</si>
  <si>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</si>
  <si>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</si>
  <si>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</si>
  <si>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</si>
  <si>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</si>
  <si>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</si>
  <si>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</si>
  <si>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</si>
  <si>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</si>
  <si>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</si>
  <si>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</si>
  <si>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</si>
  <si>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</si>
  <si>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</si>
  <si>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</si>
  <si>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</si>
  <si>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</si>
  <si>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</si>
  <si>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</si>
  <si>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</si>
  <si>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</si>
  <si>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</si>
  <si>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</si>
  <si>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</si>
  <si>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</si>
  <si>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</si>
  <si>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</si>
  <si>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</si>
  <si>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</si>
  <si>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</si>
  <si>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</si>
  <si>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</si>
  <si>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</si>
  <si>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</si>
  <si>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</si>
  <si>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</si>
  <si>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</si>
  <si>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</si>
  <si>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</si>
  <si>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</si>
  <si>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</si>
  <si>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</si>
  <si>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</si>
  <si>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</si>
  <si>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</si>
  <si>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</si>
  <si>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</si>
  <si>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</si>
  <si>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</si>
  <si>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</si>
  <si>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</si>
  <si>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</si>
  <si>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</si>
  <si>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</si>
  <si>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</si>
  <si>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</si>
  <si>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</si>
  <si>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</si>
  <si>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</si>
  <si>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</si>
  <si>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</si>
  <si>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</si>
  <si>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</si>
  <si>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</si>
  <si>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</si>
  <si>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</si>
  <si>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</si>
  <si>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</si>
  <si>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</si>
  <si>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</si>
  <si>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</si>
  <si>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</si>
  <si>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</si>
  <si>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</si>
  <si>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</si>
  <si>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</si>
  <si>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</si>
  <si>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</si>
  <si>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</si>
  <si>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</si>
  <si>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</si>
  <si>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</si>
  <si>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</si>
  <si>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</si>
  <si>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</si>
  <si>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</si>
  <si>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</si>
  <si>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</si>
  <si>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</si>
  <si>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</si>
  <si>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</si>
  <si>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</si>
  <si>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</si>
  <si>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</si>
  <si>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</si>
  <si>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</si>
  <si>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</si>
  <si>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</si>
  <si>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</si>
  <si>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</si>
  <si>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</si>
  <si>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</si>
  <si>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</si>
  <si>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</si>
  <si>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</si>
  <si>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</si>
  <si>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</si>
  <si>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</si>
  <si>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</si>
  <si>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</si>
  <si>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</si>
  <si>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</si>
  <si>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</si>
  <si>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</si>
  <si>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</si>
  <si>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</si>
  <si>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</si>
  <si>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</si>
  <si>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</si>
  <si>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</si>
  <si>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</si>
  <si>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</si>
  <si>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</si>
  <si>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</si>
  <si>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</si>
  <si>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</si>
  <si>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</si>
  <si>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</si>
  <si>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</si>
  <si>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</si>
  <si>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</si>
  <si>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</si>
  <si>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</si>
  <si>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</si>
  <si>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</si>
  <si>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</si>
  <si>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</si>
  <si>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</si>
  <si>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</si>
  <si>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</si>
  <si>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</si>
  <si>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</si>
  <si>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</si>
  <si>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</si>
  <si>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</si>
  <si>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</si>
  <si>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</si>
  <si>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</si>
  <si>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</si>
  <si>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</si>
  <si>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</si>
  <si>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</si>
  <si>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</si>
  <si>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</si>
  <si>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</si>
  <si>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</si>
  <si>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</si>
  <si>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</si>
  <si>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</si>
  <si>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</si>
  <si>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</si>
  <si>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</si>
  <si>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</si>
  <si>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</si>
  <si>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</si>
  <si>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</si>
  <si>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</si>
  <si>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</si>
  <si>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</si>
  <si>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</si>
  <si>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</si>
  <si>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</si>
  <si>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</si>
  <si>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</si>
  <si>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</si>
  <si>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</si>
  <si>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</si>
  <si>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</si>
  <si>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</si>
  <si>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</si>
  <si>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</si>
  <si>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</si>
  <si>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</si>
  <si>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</si>
  <si>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</si>
  <si>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</si>
  <si>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</si>
  <si>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</si>
  <si>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</si>
  <si>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</si>
  <si>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</si>
  <si>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</si>
  <si>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</si>
  <si>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</si>
  <si>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</si>
  <si>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</si>
  <si>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</si>
  <si>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</si>
  <si>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</si>
  <si>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</si>
  <si>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</si>
  <si>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</si>
  <si>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</si>
  <si>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</si>
  <si>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</si>
  <si>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</si>
  <si>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</si>
  <si>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</si>
  <si>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</si>
  <si>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</si>
  <si>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</si>
  <si>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</si>
  <si>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</si>
  <si>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</si>
  <si>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</si>
  <si>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</si>
  <si>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</si>
  <si>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</si>
  <si>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</si>
  <si>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</si>
  <si>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</si>
  <si>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</si>
  <si>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</si>
  <si>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</si>
  <si>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</si>
  <si>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</si>
  <si>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</si>
  <si>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</si>
  <si>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</si>
  <si>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</si>
  <si>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</si>
  <si>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</si>
  <si>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</si>
  <si>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</si>
  <si>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</si>
  <si>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</si>
  <si>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</si>
  <si>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</si>
  <si>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</si>
  <si>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</si>
  <si>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</si>
  <si>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</si>
  <si>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</si>
  <si>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</si>
  <si>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</si>
  <si>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</si>
  <si>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</si>
  <si>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</si>
  <si>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</si>
  <si>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</si>
  <si>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</si>
  <si>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</si>
  <si>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</si>
  <si>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</si>
  <si>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</si>
  <si>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</si>
  <si>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</si>
  <si>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</si>
  <si>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</si>
  <si>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</si>
  <si>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</si>
  <si>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</si>
  <si>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</si>
  <si>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</si>
  <si>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</si>
  <si>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</si>
  <si>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</si>
  <si>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</si>
  <si>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</si>
  <si>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</si>
  <si>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</si>
  <si>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</si>
  <si>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</si>
  <si>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</si>
  <si>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</si>
  <si>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</si>
  <si>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</si>
  <si>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</si>
  <si>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</si>
  <si>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</si>
  <si>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</si>
  <si>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</si>
  <si>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</si>
  <si>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</si>
  <si>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</si>
  <si>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</si>
  <si>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</si>
  <si>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</si>
  <si>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</si>
  <si>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</si>
  <si>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</si>
  <si>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</si>
  <si>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Identifiant ORCID
(9)</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</si>
  <si>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</si>
  <si>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</si>
  <si>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</si>
  <si>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</si>
  <si>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</si>
  <si>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</si>
  <si>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</si>
  <si>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</si>
  <si>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</si>
  <si>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</si>
  <si>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</si>
  <si>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</si>
  <si>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</si>
  <si>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</si>
  <si>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</si>
  <si>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</si>
  <si>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</si>
  <si>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</si>
  <si>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</si>
  <si>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</si>
  <si>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</si>
  <si>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</si>
  <si>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</si>
  <si>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</si>
  <si>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</si>
  <si>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</si>
  <si>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</si>
  <si>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</si>
  <si>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</si>
  <si>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</si>
  <si>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</si>
  <si>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</si>
  <si>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</si>
  <si>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</si>
  <si>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</si>
  <si>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</si>
  <si>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</si>
  <si>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</si>
  <si>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</si>
  <si>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</si>
  <si>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</si>
  <si>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</si>
  <si>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</si>
  <si>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</si>
  <si>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</si>
  <si>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</si>
  <si>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</si>
  <si>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</si>
  <si>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</si>
  <si>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</si>
  <si>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</si>
  <si>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</si>
  <si>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</si>
  <si>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</si>
  <si>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</si>
  <si>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</si>
  <si>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</si>
  <si>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</si>
  <si>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</si>
  <si>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</si>
  <si>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</si>
  <si>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</si>
  <si>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</si>
  <si>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</si>
  <si>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</si>
  <si>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</si>
  <si>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</si>
  <si>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</si>
  <si>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</si>
  <si>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</si>
  <si>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</si>
  <si>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</si>
  <si>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</si>
  <si>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</si>
  <si>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</si>
  <si>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</si>
  <si>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</si>
  <si>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</si>
  <si>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</si>
  <si>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</si>
  <si>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</si>
  <si>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</si>
  <si>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</si>
  <si>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</si>
  <si>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</si>
  <si>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</si>
  <si>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</si>
  <si>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</si>
  <si>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</si>
  <si>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</si>
  <si>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</si>
  <si>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</si>
  <si>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</si>
  <si>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</si>
  <si>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</si>
  <si>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</si>
  <si>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</si>
  <si>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</si>
  <si>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</si>
  <si>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</si>
  <si>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</si>
  <si>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</si>
  <si>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</si>
  <si>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</si>
  <si>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</si>
  <si>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</si>
  <si>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</si>
  <si>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</si>
  <si>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</si>
  <si>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</si>
  <si>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</si>
  <si>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</si>
  <si>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</si>
  <si>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</si>
  <si>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</si>
  <si>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</si>
  <si>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</si>
  <si>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</si>
  <si>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</si>
  <si>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</si>
  <si>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</si>
  <si>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</si>
  <si>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</si>
  <si>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</si>
  <si>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</si>
  <si>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</si>
  <si>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</si>
  <si>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</si>
  <si>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</si>
  <si>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</si>
  <si>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</si>
  <si>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</si>
  <si>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</si>
  <si>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</si>
  <si>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</si>
  <si>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</si>
  <si>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</si>
  <si>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</si>
  <si>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</si>
  <si>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</si>
  <si>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</si>
  <si>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</si>
  <si>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</si>
  <si>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</si>
  <si>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</si>
  <si>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</si>
  <si>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</si>
  <si>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</si>
  <si>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</si>
  <si>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</si>
  <si>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</si>
  <si>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</si>
  <si>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</si>
  <si>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</si>
  <si>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</si>
  <si>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</si>
  <si>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</si>
  <si>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</si>
  <si>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</si>
  <si>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</si>
  <si>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</si>
  <si>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</si>
  <si>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</si>
  <si>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</si>
  <si>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</si>
  <si>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</si>
  <si>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</si>
  <si>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</si>
  <si>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</si>
  <si>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</si>
  <si>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</si>
  <si>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</si>
  <si>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</si>
  <si>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</si>
  <si>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</si>
  <si>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</si>
  <si>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</si>
  <si>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</si>
  <si>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</si>
  <si>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</si>
  <si>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</si>
  <si>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</si>
  <si>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</si>
  <si>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</si>
  <si>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</si>
  <si>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</si>
  <si>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</si>
  <si>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</si>
  <si>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</si>
  <si>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</si>
  <si>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</si>
  <si>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</si>
  <si>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</si>
  <si>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</si>
  <si>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</si>
  <si>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</si>
  <si>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</si>
  <si>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</si>
  <si>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</si>
  <si>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</si>
  <si>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 xml:space="preserve">     Pour les émérites, indiquer le dernier établissement ou organisme employeur ; Pour les EC-PH, indiquer le nom de l'université.</t>
  </si>
  <si>
    <t>M. / Mme</t>
  </si>
  <si>
    <t>Journaux / Revues</t>
  </si>
  <si>
    <t>Ouvrages</t>
  </si>
  <si>
    <t>Produits et outils informatiques</t>
  </si>
  <si>
    <t>Logiciels</t>
  </si>
  <si>
    <t>Contrats de R&amp;D avec des industriels</t>
  </si>
  <si>
    <t>Création d’entreprise, de start-up</t>
  </si>
  <si>
    <t>Contrats avec les collectivités territoriales</t>
  </si>
  <si>
    <t>Produits destinés au grand public</t>
  </si>
  <si>
    <t>Activités éditoriales</t>
  </si>
  <si>
    <t>Direction de collections et de séries</t>
  </si>
  <si>
    <t>Évaluation de projets de recherche</t>
  </si>
  <si>
    <t>Responsabilités au sein d’instances d’évaluation</t>
  </si>
  <si>
    <t>Indices de reconnaissance</t>
  </si>
  <si>
    <t>Prix</t>
  </si>
  <si>
    <t>Distinctions</t>
  </si>
  <si>
    <t>(9) Renseigner ici l'Identifiant obtenu sur la base ORCID (http://orcid.org/) si le checheur dispose d'un identifiant et souhaite le communiquer</t>
  </si>
  <si>
    <t>Articles de synthèse / revues bibliographiques</t>
  </si>
  <si>
    <t>Chapitres d’ouvrage</t>
  </si>
  <si>
    <t>Développements instrumentaux et méthodologiques</t>
  </si>
  <si>
    <t>Émissions radio, TV, presse écrite</t>
  </si>
  <si>
    <t>Autres produits propres à une discipline</t>
  </si>
  <si>
    <t>Créations artistiques théorisées</t>
  </si>
  <si>
    <t>Mises en scènes</t>
  </si>
  <si>
    <t>Films</t>
  </si>
  <si>
    <t>Activités de consultant</t>
  </si>
  <si>
    <t xml:space="preserve">Contrats de recherche financés par des institutions publiques ou caritatives </t>
  </si>
  <si>
    <t>Contrats financés dans le cadre du PIA</t>
  </si>
  <si>
    <t>Contrats financés par des associations caritatives et des fondations (ARC, FMR, FRM, etc.)</t>
  </si>
  <si>
    <t xml:space="preserve">     Exemples : Un EC travaillant dans une seule équipe interne = 1. Un EC travaillant dans deux équipes internes à égalité de temps = 0,5 dans chacune d'entre elles.</t>
  </si>
  <si>
    <t>Participation au futur projet de l'unité
O / N</t>
  </si>
  <si>
    <t>Autres personnels non titulaires (4)</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</si>
  <si>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</si>
  <si>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</si>
  <si>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</si>
  <si>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</si>
  <si>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</si>
  <si>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</si>
  <si>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</si>
  <si>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</si>
  <si>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</si>
  <si>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</si>
  <si>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</si>
  <si>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</si>
  <si>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</si>
  <si>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</si>
  <si>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</si>
  <si>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</si>
  <si>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</si>
  <si>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</si>
  <si>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</si>
  <si>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</si>
  <si>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</si>
  <si>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</si>
  <si>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</si>
  <si>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</si>
  <si>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</si>
  <si>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</si>
  <si>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(Document completé à imprimer, à signer, à numériser et à insérer en annexe du dossier de l'unité)</t>
  </si>
  <si>
    <t>Services d'appuis à la recherche, le cas échéant</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</si>
  <si>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</si>
  <si>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</si>
  <si>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</si>
  <si>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</si>
  <si>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</si>
  <si>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</si>
  <si>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</si>
  <si>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</si>
  <si>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</si>
  <si>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</si>
  <si>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</si>
  <si>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</si>
  <si>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</si>
  <si>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</si>
  <si>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</si>
  <si>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</si>
  <si>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</si>
  <si>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</si>
  <si>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</si>
  <si>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</si>
  <si>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</si>
  <si>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</si>
  <si>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</si>
  <si>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</si>
  <si>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</si>
  <si>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</si>
  <si>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</si>
  <si>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</si>
  <si>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Indiquer les domaines disciplinaires par ordre décroissant d'importance</t>
  </si>
  <si>
    <t>Autres articles (articles publiés dans des revues professionnelles ou techniques, etc.)</t>
  </si>
  <si>
    <t>Débats science et société</t>
  </si>
  <si>
    <t>Outils d'aide à la décision</t>
  </si>
  <si>
    <t>…</t>
  </si>
  <si>
    <t>Brevets, licences, déclarations d'invention</t>
  </si>
  <si>
    <t>Participation à des instances d'expertises (type Anses) ou de normalisation</t>
  </si>
  <si>
    <t>Interactions avec les acteurs socio-économiques</t>
  </si>
  <si>
    <t>Bourses Cifre</t>
  </si>
  <si>
    <t>Éditions d’actes de colloques / congrès</t>
  </si>
  <si>
    <t>Articles publiés dans des actes de colloques / congrès</t>
  </si>
  <si>
    <t>Rapports d’expertises techniques, produits des instances de normalisation</t>
  </si>
  <si>
    <t>Créations de laboratoires communs avec une / des entreprise(s)</t>
  </si>
  <si>
    <t>Cas d'une unité sans équipes ou thèmes : sélectionner le ou les sous-domaines de recherche ci-contre dans les menus déroulants</t>
  </si>
  <si>
    <t>Cas d'une unité comprenant des équipes internes (E) ou des thèmes (Th) : sélectionner le ou les panels disciplinaires ci-dessous dans les menus déroulants</t>
  </si>
  <si>
    <t>E-learning, moocs, cours multimédia, etc.</t>
  </si>
  <si>
    <t>Produits de vulgarisation : articles, interviews, éditions, vidéos, etc.</t>
  </si>
  <si>
    <t>Expertise juridique</t>
  </si>
  <si>
    <t>Contrats européens (ERC, H2020, etc.) et internationaux (NSF, JSPS, NIH, banque mondiale, FAO, etc.)</t>
  </si>
  <si>
    <t>Contrats nationaux (ANR, PHRC, FUI, INCA, etc.)</t>
  </si>
  <si>
    <t>Colloques / congrès, séminaires de recherche</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</si>
  <si>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</si>
  <si>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</si>
  <si>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</si>
  <si>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</si>
  <si>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</si>
  <si>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Domaines Disciplinaires</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</si>
  <si>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</si>
  <si>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</si>
  <si>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</si>
  <si>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</si>
  <si>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</si>
  <si>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</si>
  <si>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</si>
  <si>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</si>
  <si>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</si>
  <si>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</si>
  <si>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</si>
  <si>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</si>
  <si>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</si>
  <si>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</si>
  <si>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</si>
  <si>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</si>
  <si>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</si>
  <si>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</si>
  <si>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</si>
  <si>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</si>
  <si>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</si>
  <si>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</si>
  <si>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</si>
  <si>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</si>
  <si>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</si>
  <si>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</si>
  <si>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</si>
  <si>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</si>
  <si>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</si>
  <si>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</si>
  <si>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</si>
  <si>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</si>
  <si>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</si>
  <si>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</si>
  <si>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</si>
  <si>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</si>
  <si>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</si>
  <si>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</si>
  <si>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</si>
  <si>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</si>
  <si>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</si>
  <si>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</si>
  <si>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</si>
  <si>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</si>
  <si>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</si>
  <si>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</si>
  <si>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</si>
  <si>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</si>
  <si>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</si>
  <si>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</si>
  <si>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</si>
  <si>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</si>
  <si>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</si>
  <si>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</si>
  <si>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</si>
  <si>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</si>
  <si>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</si>
  <si>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</si>
  <si>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</si>
  <si>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</si>
  <si>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</si>
  <si>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</si>
  <si>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</si>
  <si>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</si>
  <si>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t>5. Ressources fi</t>
  </si>
  <si>
    <t>1 – Informations administratives sur l'unité au 30 juin 2018</t>
  </si>
  <si>
    <t>Ratio femmes/hommes dans l'unité</t>
  </si>
  <si>
    <t>o      J’autorise la diffusion de mon nom sur internet (annuaire des unités de recherche)</t>
  </si>
  <si>
    <r>
      <t>École(s) doctorale(s) de rattachement au 30 juin 2018</t>
    </r>
    <r>
      <rPr>
        <i/>
        <sz val="10"/>
        <rFont val="Century Gothic"/>
        <family val="2"/>
      </rPr>
      <t xml:space="preserve"> (n°, intitulé, responsable, établissement support)</t>
    </r>
  </si>
  <si>
    <r>
      <t xml:space="preserve">Participation à une ou plusieurs structures fédératives au 30 juin 2018 </t>
    </r>
    <r>
      <rPr>
        <i/>
        <sz val="10"/>
        <rFont val="Century Gothic"/>
        <family val="2"/>
      </rPr>
      <t>(label et n°, intitulé , responsable, établissement support) </t>
    </r>
  </si>
  <si>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</si>
  <si>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</si>
  <si>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1
(1)</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</si>
  <si>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</si>
  <si>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</si>
  <si>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</si>
  <si>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</si>
  <si>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</si>
  <si>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</si>
  <si>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</si>
  <si>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</si>
  <si>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</si>
  <si>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</si>
  <si>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</si>
  <si>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</si>
  <si>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</si>
  <si>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Enseignants-chercheurs
(3)</t>
  </si>
  <si>
    <t>Effectifs Chercheurs EPST et cadres scientifiques EPIC permanents
(3)</t>
  </si>
  <si>
    <t>Effectifs ITA, BIATSS et personnels non-scientifiques des EPIC permanents
(3)</t>
  </si>
  <si>
    <t>Effectifs doctorants
(3)</t>
  </si>
  <si>
    <t>Pour les docteurs et doctorants</t>
  </si>
  <si>
    <t>Ministère(s) de tutelle 
(7)</t>
  </si>
  <si>
    <t>Date de départ de l'unité
(8)</t>
  </si>
  <si>
    <t>Établissement ayant délivré le master (ou diplôme équivalent) du doctorant 
(10)</t>
  </si>
  <si>
    <t>Directeur(s) de thèse 
(11)</t>
  </si>
  <si>
    <t>(11) En cas de direction partagée, les noms des directeurs seront séparés par des virgules.</t>
  </si>
  <si>
    <r>
      <t xml:space="preserve">Date de soutenance (pour les diplômés)
</t>
    </r>
    <r>
      <rPr>
        <sz val="8"/>
        <rFont val="Century Gothic"/>
        <family val="2"/>
      </rPr>
      <t>(JJ/MM/AAAA)</t>
    </r>
  </si>
  <si>
    <r>
      <t xml:space="preserve">Date de début de thèse
</t>
    </r>
    <r>
      <rPr>
        <sz val="8"/>
        <rFont val="Century Gothic"/>
        <family val="2"/>
      </rPr>
      <t>(JJ/MM/AAAA)</t>
    </r>
  </si>
  <si>
    <r>
      <t xml:space="preserve">Date de naissance
</t>
    </r>
    <r>
      <rPr>
        <sz val="8"/>
        <rFont val="Century Gothic"/>
        <family val="2"/>
      </rPr>
      <t>(JJ/MM/AAAA)</t>
    </r>
  </si>
  <si>
    <t>Financement du doctorant
(12)</t>
  </si>
  <si>
    <t>à classer par ordre alphabétique ou par ordre d'équipes</t>
  </si>
  <si>
    <t>Nom et numéro de l'ED</t>
  </si>
  <si>
    <t>Articles scientifiques</t>
  </si>
  <si>
    <t>Bases de données</t>
  </si>
  <si>
    <t>Participation à des comités éditoriaux (journaux scientifiques, revues, collections, etc.)</t>
  </si>
  <si>
    <t>Évaluation d’articles et d’ouvrages scientifiques (relecture d'articles / reviewing)</t>
  </si>
  <si>
    <t>Post-doctorants</t>
  </si>
  <si>
    <t>Chercheurs séniors accueillis</t>
  </si>
  <si>
    <t>Appartenance à l'IUF</t>
  </si>
  <si>
    <t>Séjours dans des laboratoires étrangers</t>
  </si>
  <si>
    <t>Invitations à des colloques / congrès à l'étranger</t>
  </si>
  <si>
    <t>Brevets déposés</t>
  </si>
  <si>
    <t>Brevets acceptés</t>
  </si>
  <si>
    <t>Brevets licenciés</t>
  </si>
  <si>
    <t>Déclarations d'invention</t>
  </si>
  <si>
    <t>Produits des activités pédagogiques et didactiques</t>
  </si>
  <si>
    <t>Productions scientifiques (articles, ouvrages, etc.) issus des thèses</t>
  </si>
  <si>
    <t>Labellisation nationale ou internationale des formations (Erasmus Mundus p ex.)</t>
  </si>
  <si>
    <t>Maître de conférences de l'EHESS, du MNHN</t>
  </si>
  <si>
    <t>Direction et coordination d'ouvrages scientifiques / édition scientifique</t>
  </si>
  <si>
    <t>D</t>
  </si>
  <si>
    <t>VAGUE</t>
  </si>
  <si>
    <t>D / E</t>
  </si>
  <si>
    <t>E</t>
  </si>
  <si>
    <t>IMT LILLE-DOUAI (ENSM DOUAI)</t>
  </si>
  <si>
    <t>ÉCOLE NATIONALE SUPÉRIEURE MINES-TÉLÉCOM LILLE DOUAI (MINES DOUAI)</t>
  </si>
  <si>
    <t>mise à jour DEC 2017</t>
  </si>
  <si>
    <t>EBI</t>
  </si>
  <si>
    <t>0951820M</t>
  </si>
  <si>
    <t>ÉCOLE DE BIOLOGIE INDUSTRIELLE</t>
  </si>
  <si>
    <t>(12) Sélectionner le code financement dans le menu déroulant et voir la nomenclature dans la feuille « MenusR », s'il y a plusieurs financements, inscrire les codes séparés par des virgules.</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</si>
  <si>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</si>
  <si>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</si>
  <si>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</si>
  <si>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Type d'emploi
(2)</t>
  </si>
  <si>
    <r>
      <t>Code UAI</t>
    </r>
    <r>
      <rPr>
        <b/>
        <sz val="10"/>
        <rFont val="Century Gothic"/>
        <family val="2"/>
      </rPr>
      <t xml:space="preserve"> de l'établissement ou organisme employeur
(2)</t>
    </r>
  </si>
  <si>
    <t>N° de l'équipe interne, du thème ou de l'axe de rattachement
(3)</t>
  </si>
  <si>
    <t>Panels disciplinaires / Branches d'Activités Profession. (BAP)
(4)</t>
  </si>
  <si>
    <t>HDR
(5)</t>
  </si>
  <si>
    <t>Etablissement ou organisme employeur
(6)</t>
  </si>
  <si>
    <t>(4) Panels disciplinaires 19 ST de ST1.1 à ST6.3, 21 SHS de SHS1.1 à SHS6.3 et 19 SVE de SVE1.1 à SVE6.3 pour les personnels EC et Ch, BAP A à J pour les AP</t>
  </si>
  <si>
    <t>(5) Inscrire « OUI » dans les cases correspondant aux personnels habilités à diriger des recherches.</t>
  </si>
  <si>
    <t xml:space="preserve">     Pour les personnels ayant soutenu leur HDR entre le 1er janvier 2013 (ou depuis la création de l'unité de recherche si celle-ci est intervenue après cette date) et le 30 juin 2018, indiquer l'année de la soutenance.</t>
  </si>
  <si>
    <t>(6) Sélectionner les informations dans le menu déroulant.</t>
  </si>
  <si>
    <t>Évaluation de laboratoires (type Hcéres)</t>
  </si>
  <si>
    <t>Post-doctorants et chercheurs séniors accueillis</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</si>
  <si>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</si>
  <si>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</si>
  <si>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</si>
  <si>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</si>
  <si>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</si>
  <si>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</si>
  <si>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</si>
  <si>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</si>
  <si>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</si>
  <si>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</si>
  <si>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Ratio femmes/hommes parmi les enseignants-chercheurs et chercheurs de l'unité</t>
  </si>
  <si>
    <t>Ratio femmes/hommes parmi les docteurs et doctorants de l'unité</t>
  </si>
  <si>
    <t>Ratio femmes/hommes aux postes de responsabilité de l'unité (direction, sous-direction de l'unité, direction d'équipe, etc.)</t>
  </si>
  <si>
    <t>(2) Ne rien saisir dans cette colonne : l'alimentation est automatique. Si vous ajoutez des lignes, copiez les formules des cellules des colonnes E et K</t>
  </si>
  <si>
    <t>(7) En cas de tutelles multiples, il est possible de compléter la saisie, ex. MENESR, MEAE, MAA.</t>
  </si>
  <si>
    <t>Insérer les lignes supplémentaires juste au dessus de la ligne rose, ne pas laisser de ligne non remplie. NE PAS INSÉRER DE COLONNES SUPPLÉMENTAIRES</t>
  </si>
  <si>
    <t>Si nécessaire, insérer des lignes au dessus de la ligne SC et compléter les N° : E6, E7 ou Th6, Th7 …</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</si>
  <si>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</si>
  <si>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</si>
  <si>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 Structuration de l'unité</t>
  </si>
  <si>
    <t>Structuration de l'unité au 30 juin 2018 : équipes, thème …</t>
  </si>
  <si>
    <t>3.1 – Liste des personnels</t>
  </si>
  <si>
    <t>2. Structuration de l'unité</t>
  </si>
  <si>
    <t>3.1. Liste des personnels</t>
  </si>
  <si>
    <t>4. Produits &amp; Activités de la R FR</t>
  </si>
  <si>
    <t>Liste des produits et activités de la recherche de l'unité et de ses équipes en français</t>
  </si>
  <si>
    <t>Permanent staff</t>
  </si>
  <si>
    <t>Full professors and similar positions</t>
  </si>
  <si>
    <t>Assistant professors and similar positions</t>
  </si>
  <si>
    <t>Full time research associates (Chargés de recherche) and similar positions</t>
  </si>
  <si>
    <t>Other scientists (“Conservateurs, cadres scientifiques des EPIC, fondations, industries, etc.”)</t>
  </si>
  <si>
    <t>High school teachers</t>
  </si>
  <si>
    <t>Supporting personnel (ITAs, BIATSSs and others, notably of EPICs)</t>
  </si>
  <si>
    <t>Professeurs et assimilés</t>
  </si>
  <si>
    <t>Maîtres de conférences et assimilés</t>
  </si>
  <si>
    <t>Directeurs de recherche et assimilés</t>
  </si>
  <si>
    <t>Chargés de recherche et assimilés</t>
  </si>
  <si>
    <t>Professeurs du secondaire détachés dans le supérieur</t>
  </si>
  <si>
    <t xml:space="preserve">Expert and standardization reports </t>
  </si>
  <si>
    <t>Interactions with the non-academic world, impacts on economy, society, culture or health
From 01/01/2013 to 30/06/2018</t>
  </si>
  <si>
    <t>Involvement in training through research
From 01/01/2013 to 30/06/2018</t>
  </si>
  <si>
    <t>Articles</t>
  </si>
  <si>
    <t>Scientific articles</t>
  </si>
  <si>
    <t>Review articles</t>
  </si>
  <si>
    <t>Books</t>
  </si>
  <si>
    <t>Scientific book edition</t>
  </si>
  <si>
    <t>Book chapters</t>
  </si>
  <si>
    <t>Meetings</t>
  </si>
  <si>
    <t>Meeting abstracts</t>
  </si>
  <si>
    <t>Meetings and congress organisation</t>
  </si>
  <si>
    <t>Electronic tools and products</t>
  </si>
  <si>
    <t>Softwares</t>
  </si>
  <si>
    <t>Databases</t>
  </si>
  <si>
    <t>Tools for decision making</t>
  </si>
  <si>
    <r>
      <t xml:space="preserve">Cohorts </t>
    </r>
    <r>
      <rPr>
        <i/>
        <sz val="9"/>
        <rFont val="Century Gothic"/>
        <family val="2"/>
      </rPr>
      <t>(Biology only)</t>
    </r>
  </si>
  <si>
    <r>
      <t xml:space="preserve">Corpus </t>
    </r>
    <r>
      <rPr>
        <i/>
        <sz val="9"/>
        <rFont val="Century Gothic"/>
        <family val="2"/>
      </rPr>
      <t>(Humanities only)</t>
    </r>
  </si>
  <si>
    <r>
      <t xml:space="preserve">Solver competition tools </t>
    </r>
    <r>
      <rPr>
        <i/>
        <sz val="9"/>
        <rFont val="Century Gothic"/>
        <family val="2"/>
      </rPr>
      <t>(Science and technology only)</t>
    </r>
  </si>
  <si>
    <t>Instruments and methodolgy</t>
  </si>
  <si>
    <r>
      <t xml:space="preserve">Scientific articles with last authorship </t>
    </r>
    <r>
      <rPr>
        <i/>
        <sz val="9"/>
        <rFont val="Century Gothic"/>
        <family val="2"/>
      </rPr>
      <t>(Biology only)</t>
    </r>
  </si>
  <si>
    <t>Prototypes</t>
  </si>
  <si>
    <t xml:space="preserve">Platforms and observatories </t>
  </si>
  <si>
    <t>Editorial activities</t>
  </si>
  <si>
    <r>
      <t>Participation to journal editorial boards (books, collections)</t>
    </r>
    <r>
      <rPr>
        <b/>
        <sz val="9"/>
        <color rgb="FF00ACC6"/>
        <rFont val="Century Gothic"/>
        <family val="2"/>
      </rPr>
      <t xml:space="preserve"> </t>
    </r>
  </si>
  <si>
    <t>Peer reviewing activities</t>
  </si>
  <si>
    <t>Reviewing of journal articles</t>
  </si>
  <si>
    <r>
      <t>Grant evaluation (public or charities)</t>
    </r>
    <r>
      <rPr>
        <b/>
        <sz val="9"/>
        <color rgb="FF00ACC6"/>
        <rFont val="Century Gothic"/>
        <family val="2"/>
      </rPr>
      <t xml:space="preserve"> </t>
    </r>
  </si>
  <si>
    <t>Participation to institutional committees and juries (CNRS, INSERM, etc.)</t>
  </si>
  <si>
    <t>Academic research grants</t>
  </si>
  <si>
    <r>
      <t>European (ERC, H2020, etc.) and international (NSF, JSPS, NIH, World Bank, FAO, etc.) grants</t>
    </r>
    <r>
      <rPr>
        <b/>
        <sz val="9"/>
        <color rgb="FF00ACC6"/>
        <rFont val="Century Gothic"/>
        <family val="2"/>
      </rPr>
      <t xml:space="preserve"> </t>
    </r>
  </si>
  <si>
    <r>
      <t>Participation to lab site visit committees (Hceres etc.)</t>
    </r>
    <r>
      <rPr>
        <b/>
        <sz val="9"/>
        <color rgb="FF00ACC6"/>
        <rFont val="Century Gothic"/>
        <family val="2"/>
      </rPr>
      <t xml:space="preserve"> </t>
    </r>
  </si>
  <si>
    <r>
      <t>National public grants (ANR, PHRC, FUI, INCA, etc.)</t>
    </r>
    <r>
      <rPr>
        <b/>
        <sz val="9"/>
        <color rgb="FF00ACC6"/>
        <rFont val="Century Gothic"/>
        <family val="2"/>
      </rPr>
      <t xml:space="preserve"> </t>
    </r>
  </si>
  <si>
    <r>
      <t>Local grants (collectivités territoriales)</t>
    </r>
    <r>
      <rPr>
        <b/>
        <sz val="9"/>
        <color rgb="FF00ACC6"/>
        <rFont val="Century Gothic"/>
        <family val="2"/>
      </rPr>
      <t xml:space="preserve"> </t>
    </r>
  </si>
  <si>
    <r>
      <t>PIA</t>
    </r>
    <r>
      <rPr>
        <b/>
        <sz val="9"/>
        <color rgb="FF00ACC6"/>
        <rFont val="Century Gothic"/>
        <family val="2"/>
      </rPr>
      <t xml:space="preserve"> </t>
    </r>
    <r>
      <rPr>
        <sz val="9"/>
        <rFont val="Century Gothic"/>
        <family val="2"/>
      </rPr>
      <t>(Labex, Equipex etc.) grants</t>
    </r>
    <r>
      <rPr>
        <b/>
        <sz val="9"/>
        <color rgb="FF00ACC6"/>
        <rFont val="Century Gothic"/>
        <family val="2"/>
      </rPr>
      <t xml:space="preserve"> </t>
    </r>
  </si>
  <si>
    <r>
      <t>Grants from foundations and charities (ARC, FMR, FRM, etc.)</t>
    </r>
    <r>
      <rPr>
        <b/>
        <sz val="9"/>
        <color rgb="FF00ACC6"/>
        <rFont val="Century Gothic"/>
        <family val="2"/>
      </rPr>
      <t xml:space="preserve"> </t>
    </r>
  </si>
  <si>
    <t>Post-docs</t>
  </si>
  <si>
    <t>Scientific recognition</t>
  </si>
  <si>
    <r>
      <t>Prizes</t>
    </r>
    <r>
      <rPr>
        <b/>
        <sz val="9"/>
        <color rgb="FF00ACC6"/>
        <rFont val="Century Gothic"/>
        <family val="2"/>
      </rPr>
      <t xml:space="preserve"> </t>
    </r>
  </si>
  <si>
    <r>
      <t>Distinctions</t>
    </r>
    <r>
      <rPr>
        <b/>
        <sz val="9"/>
        <color rgb="FF00ACC6"/>
        <rFont val="Century Gothic"/>
        <family val="2"/>
      </rPr>
      <t xml:space="preserve"> </t>
    </r>
  </si>
  <si>
    <t>Chair of learned and scientific societies</t>
  </si>
  <si>
    <t>Invitations to meetings and symposia (out of France)</t>
  </si>
  <si>
    <t xml:space="preserve">Members' long-term visits abroad  </t>
  </si>
  <si>
    <t>IUF members</t>
  </si>
  <si>
    <t>Visiting senior scientists and post-doc</t>
  </si>
  <si>
    <t>Socio-economic interactions</t>
  </si>
  <si>
    <t>Filed patents</t>
  </si>
  <si>
    <t>Accepted patents</t>
  </si>
  <si>
    <t>Licenced patents</t>
  </si>
  <si>
    <t>Invention disclosures</t>
  </si>
  <si>
    <t>Socio-economic interactions / Patents</t>
  </si>
  <si>
    <r>
      <t>Industrial and R&amp;D contracts</t>
    </r>
    <r>
      <rPr>
        <b/>
        <sz val="9"/>
        <color rgb="FF00ACC6"/>
        <rFont val="Century Gothic"/>
        <family val="2"/>
      </rPr>
      <t xml:space="preserve"> </t>
    </r>
  </si>
  <si>
    <t>Cifre fellowships</t>
  </si>
  <si>
    <r>
      <t>Creation of labs with private-public partnerships</t>
    </r>
    <r>
      <rPr>
        <b/>
        <sz val="9"/>
        <color rgb="FF00ACC6"/>
        <rFont val="Century Gothic"/>
        <family val="2"/>
      </rPr>
      <t xml:space="preserve"> </t>
    </r>
  </si>
  <si>
    <r>
      <t xml:space="preserve">Start-ups </t>
    </r>
    <r>
      <rPr>
        <b/>
        <sz val="9"/>
        <color rgb="FF00ACC6"/>
        <rFont val="Century Gothic"/>
        <family val="2"/>
      </rPr>
      <t xml:space="preserve"> </t>
    </r>
  </si>
  <si>
    <t>Expertise</t>
  </si>
  <si>
    <r>
      <t xml:space="preserve">Networks and mixed units </t>
    </r>
    <r>
      <rPr>
        <i/>
        <sz val="9"/>
        <rFont val="Century Gothic"/>
        <family val="2"/>
      </rPr>
      <t>(Science and technology only)</t>
    </r>
  </si>
  <si>
    <t>Public outreach</t>
  </si>
  <si>
    <t>Radio broadcasts, TV shows, magazines</t>
  </si>
  <si>
    <r>
      <t>Journal articles, interviews, book edition, videos, etc.</t>
    </r>
    <r>
      <rPr>
        <b/>
        <sz val="9"/>
        <color rgb="FF00ACC6"/>
        <rFont val="Century Gothic"/>
        <family val="2"/>
      </rPr>
      <t xml:space="preserve"> </t>
    </r>
  </si>
  <si>
    <r>
      <t>Other popularization outputs</t>
    </r>
    <r>
      <rPr>
        <b/>
        <sz val="9"/>
        <color rgb="FF00ACC6"/>
        <rFont val="Century Gothic"/>
        <family val="2"/>
      </rPr>
      <t xml:space="preserve"> </t>
    </r>
  </si>
  <si>
    <t>Debates on science and society</t>
  </si>
  <si>
    <t>Training</t>
  </si>
  <si>
    <t xml:space="preserve">Habilitated (HDR) scientists </t>
  </si>
  <si>
    <t xml:space="preserve">PhD students </t>
  </si>
  <si>
    <t xml:space="preserve">Defended PhDs </t>
  </si>
  <si>
    <t xml:space="preserve">Mean PhD duration </t>
  </si>
  <si>
    <t>Internships (BTS, M1, M2)</t>
  </si>
  <si>
    <t>Educational outputs</t>
  </si>
  <si>
    <t xml:space="preserve">Books </t>
  </si>
  <si>
    <t xml:space="preserve">E-learning, MOOCs, multimedia lessons, etc. </t>
  </si>
  <si>
    <t>Education</t>
  </si>
  <si>
    <t>Courses with international label (ERASMUS etc.)</t>
  </si>
  <si>
    <t>Other articles (professional journals, etc.)</t>
  </si>
  <si>
    <t>Clinical articals</t>
  </si>
  <si>
    <t xml:space="preserve">Consulting </t>
  </si>
  <si>
    <t>Participation in expert committees (ANSES etc.)</t>
  </si>
  <si>
    <t>Legal expertise</t>
  </si>
  <si>
    <t>Other products</t>
  </si>
  <si>
    <t>Artistic creations</t>
  </si>
  <si>
    <t>Movie or theater play creation</t>
  </si>
  <si>
    <t>Movies</t>
  </si>
  <si>
    <t>Unit organisation and life
From 01/01/2013 to 30/06/2018</t>
  </si>
  <si>
    <t>Women/men ratio in the unit</t>
  </si>
  <si>
    <t>Women/men ratio among unit scientists</t>
  </si>
  <si>
    <t>Women/men ratio among unit PhD students</t>
  </si>
  <si>
    <t>Women/men ratio among team leaders, unit head and deputy heads</t>
  </si>
  <si>
    <r>
      <t>Articles scientifiques en dernier auteur</t>
    </r>
    <r>
      <rPr>
        <i/>
        <sz val="9"/>
        <rFont val="Century Gothic"/>
        <family val="2"/>
      </rPr>
      <t xml:space="preserve"> (SVE uniquement)</t>
    </r>
  </si>
  <si>
    <r>
      <t>Articles scientifiques en anglais ou en langue étrangère</t>
    </r>
    <r>
      <rPr>
        <i/>
        <sz val="9"/>
        <rFont val="Century Gothic"/>
        <family val="2"/>
      </rPr>
      <t xml:space="preserve"> (SHS uniquement)</t>
    </r>
  </si>
  <si>
    <r>
      <t>Commentaires d’arrêts</t>
    </r>
    <r>
      <rPr>
        <i/>
        <sz val="9"/>
        <rFont val="Century Gothic"/>
        <family val="2"/>
      </rPr>
      <t xml:space="preserve"> (SHS uniquement)</t>
    </r>
  </si>
  <si>
    <r>
      <t>Autres articles (articles publiés dans des revues professionnelles ou techniques, etc.) en anglais ou en langue étrangère</t>
    </r>
    <r>
      <rPr>
        <i/>
        <sz val="9"/>
        <rFont val="Century Gothic"/>
        <family val="2"/>
      </rPr>
      <t xml:space="preserve"> (SHS uniquement)</t>
    </r>
  </si>
  <si>
    <r>
      <t xml:space="preserve">Articles cliniques </t>
    </r>
    <r>
      <rPr>
        <i/>
        <sz val="9"/>
        <rFont val="Century Gothic"/>
        <family val="2"/>
      </rPr>
      <t>(SVE uniquement)</t>
    </r>
  </si>
  <si>
    <r>
      <t>Articles de synthèse / revues bibliographiques en anglais ou en langue étrangère</t>
    </r>
    <r>
      <rPr>
        <i/>
        <sz val="9"/>
        <rFont val="Century Gothic"/>
        <family val="2"/>
      </rPr>
      <t xml:space="preserve"> (SHS uniquement)</t>
    </r>
  </si>
  <si>
    <r>
      <t>Monographies et ouvrages scientifiques, éditions critiques, traductions</t>
    </r>
    <r>
      <rPr>
        <i/>
        <sz val="9"/>
        <rFont val="Century Gothic"/>
        <family val="2"/>
      </rPr>
      <t xml:space="preserve"> (SHS uniquement)</t>
    </r>
  </si>
  <si>
    <r>
      <t xml:space="preserve">Monographies et ouvrages scientifiques, éditions critiques, traductions en anglais ou en langue étrangère </t>
    </r>
    <r>
      <rPr>
        <i/>
        <sz val="9"/>
        <rFont val="Century Gothic"/>
        <family val="2"/>
      </rPr>
      <t>(SHS uniquement)</t>
    </r>
  </si>
  <si>
    <r>
      <t>Direction et coordination d'ouvrages scientifiques / édition scientifique en anglais ou en langue étrangère</t>
    </r>
    <r>
      <rPr>
        <i/>
        <sz val="9"/>
        <rFont val="Century Gothic"/>
        <family val="2"/>
      </rPr>
      <t xml:space="preserve"> (SHS uniquement)</t>
    </r>
  </si>
  <si>
    <r>
      <t>Chapitres d’ouvrage en anglais ou en langue étrangère</t>
    </r>
    <r>
      <rPr>
        <i/>
        <sz val="9"/>
        <rFont val="Century Gothic"/>
        <family val="2"/>
      </rPr>
      <t xml:space="preserve"> (SHS uniquement)</t>
    </r>
  </si>
  <si>
    <r>
      <t>Thèses publiées / éditées</t>
    </r>
    <r>
      <rPr>
        <i/>
        <sz val="9"/>
        <rFont val="Century Gothic"/>
        <family val="2"/>
      </rPr>
      <t xml:space="preserve"> (SHS uniquement)</t>
    </r>
  </si>
  <si>
    <r>
      <t>Cohortes</t>
    </r>
    <r>
      <rPr>
        <i/>
        <sz val="9"/>
        <rFont val="Century Gothic"/>
        <family val="2"/>
      </rPr>
      <t xml:space="preserve"> (SVE uniquement)</t>
    </r>
  </si>
  <si>
    <r>
      <t>Outils présentés dans le cadre de compétitions de solveurs</t>
    </r>
    <r>
      <rPr>
        <i/>
        <sz val="9"/>
        <rFont val="Century Gothic"/>
        <family val="2"/>
      </rPr>
      <t xml:space="preserve"> (ST uniquement)</t>
    </r>
  </si>
  <si>
    <t>Interaction de l’unité avec l’environnement, impacts sur l’économie, la société, la culture, la santé
Période du 01/01/2013 au 30/06/2018</t>
  </si>
  <si>
    <r>
      <t xml:space="preserve">Création de réseaux ou d'unités mixtes technologiques </t>
    </r>
    <r>
      <rPr>
        <i/>
        <sz val="9"/>
        <rFont val="Century Gothic"/>
        <family val="2"/>
      </rPr>
      <t>(ST uniquement)</t>
    </r>
  </si>
  <si>
    <t>Implication dans formation par la recherche de l’unité
Période du 01/01/2013 au 30/06/2018</t>
  </si>
  <si>
    <t>Liste nominative des personnels de l'unité de recherche</t>
  </si>
  <si>
    <t>Formation</t>
  </si>
  <si>
    <t>Nombre de personnes Habilitées à Diriger des Recherche (HDR)</t>
  </si>
  <si>
    <t>Nombre de doctorants</t>
  </si>
  <si>
    <t>Nombre de thèses soutenues</t>
  </si>
  <si>
    <t>Durée moyenne des thèses</t>
  </si>
  <si>
    <t>Stagiaires (BTS, M1, M2)</t>
  </si>
  <si>
    <t>Organisation et vie de l’unité
Période du 01/01/2013 au 30/06/2018</t>
  </si>
  <si>
    <r>
      <t xml:space="preserve">(1) </t>
    </r>
    <r>
      <rPr>
        <sz val="9"/>
        <rFont val="Century Gothic"/>
        <family val="2"/>
      </rPr>
      <t>Ne pas indiquer le nombre mais "oui" ou "non"</t>
    </r>
  </si>
  <si>
    <r>
      <t xml:space="preserve">Corpus </t>
    </r>
    <r>
      <rPr>
        <i/>
        <sz val="9"/>
        <rFont val="Century Gothic"/>
        <family val="2"/>
      </rPr>
      <t>(SHS uniquement)</t>
    </r>
    <r>
      <rPr>
        <i/>
        <sz val="9"/>
        <color rgb="FFED145B"/>
        <rFont val="Century Gothic"/>
        <family val="2"/>
      </rPr>
      <t xml:space="preserve"> </t>
    </r>
    <r>
      <rPr>
        <b/>
        <sz val="9"/>
        <color rgb="FFED145B"/>
        <rFont val="Century Gothic"/>
        <family val="2"/>
      </rPr>
      <t>(1)</t>
    </r>
  </si>
  <si>
    <r>
      <t xml:space="preserve">Prototypes et démonstrateurs </t>
    </r>
    <r>
      <rPr>
        <b/>
        <sz val="9"/>
        <color rgb="FFED145B"/>
        <rFont val="Century Gothic"/>
        <family val="2"/>
      </rPr>
      <t>(1)</t>
    </r>
  </si>
  <si>
    <r>
      <t>Plateformes et observatoires</t>
    </r>
    <r>
      <rPr>
        <b/>
        <sz val="9"/>
        <color rgb="FFED145B"/>
        <rFont val="Century Gothic"/>
        <family val="2"/>
      </rPr>
      <t xml:space="preserve"> (1)</t>
    </r>
  </si>
  <si>
    <r>
      <t xml:space="preserve">Activités d'évaluation </t>
    </r>
    <r>
      <rPr>
        <b/>
        <sz val="9"/>
        <color rgb="FFED145B"/>
        <rFont val="Century Gothic"/>
        <family val="2"/>
      </rPr>
      <t>(1)</t>
    </r>
  </si>
  <si>
    <r>
      <t>Responsabilités dans des sociétés savantes</t>
    </r>
    <r>
      <rPr>
        <b/>
        <sz val="9"/>
        <color rgb="FFED145B"/>
        <rFont val="Century Gothic"/>
        <family val="2"/>
      </rPr>
      <t xml:space="preserve"> (1)</t>
    </r>
  </si>
  <si>
    <r>
      <t xml:space="preserve">Activités d’expertise scientifique </t>
    </r>
    <r>
      <rPr>
        <b/>
        <sz val="9"/>
        <color rgb="FFED145B"/>
        <rFont val="Century Gothic"/>
        <family val="2"/>
      </rPr>
      <t>(1)</t>
    </r>
  </si>
  <si>
    <r>
      <t>Produits de médiation scientifique</t>
    </r>
    <r>
      <rPr>
        <b/>
        <sz val="9"/>
        <color rgb="FFED145B"/>
        <rFont val="Century Gothic"/>
        <family val="2"/>
      </rPr>
      <t xml:space="preserve"> (1)</t>
    </r>
  </si>
  <si>
    <t>Nombre d'HDR soutenues pendant la période</t>
  </si>
  <si>
    <r>
      <t>Autres produits présentés dans des colloques / congrès et des séminaires de recherche</t>
    </r>
    <r>
      <rPr>
        <i/>
        <sz val="9"/>
        <rFont val="Century Gothic"/>
        <family val="2"/>
      </rPr>
      <t xml:space="preserve"> (SHS, ST uniquement)</t>
    </r>
  </si>
  <si>
    <r>
      <t>Essais cliniques</t>
    </r>
    <r>
      <rPr>
        <i/>
        <sz val="9"/>
        <rFont val="Century Gothic"/>
        <family val="2"/>
      </rPr>
      <t xml:space="preserve"> (SVE uniquement)</t>
    </r>
  </si>
  <si>
    <r>
      <t>Score SIGREC</t>
    </r>
    <r>
      <rPr>
        <i/>
        <sz val="9"/>
        <rFont val="Century Gothic"/>
        <family val="2"/>
      </rPr>
      <t xml:space="preserve"> (SVE uniquement)</t>
    </r>
  </si>
  <si>
    <t>Nombre moyen d'article par étudiant (SVE, ST uniquement)</t>
  </si>
  <si>
    <t>Conservateurs, cadres scientifiques EPIC, fondations, industries…</t>
  </si>
  <si>
    <t xml:space="preserve">ITA-BIATSS autres personnels cadre et non cadre EPIC... </t>
  </si>
  <si>
    <t>3.2 – Synthèse des personnels de l'unité</t>
  </si>
  <si>
    <t>(5) Sélectionner l'établissement ou l'organisme dans le menu déroulant.</t>
  </si>
  <si>
    <t>Enseignement supérieur* (5) :</t>
  </si>
  <si>
    <t>Organismes de recherche employeur* (5) :</t>
  </si>
  <si>
    <t>Total personnels</t>
  </si>
  <si>
    <r>
      <rPr>
        <i/>
        <sz val="10"/>
        <rFont val="Century Gothic"/>
        <family val="2"/>
      </rPr>
      <t>dont doctorants</t>
    </r>
    <r>
      <rPr>
        <sz val="10"/>
        <rFont val="Century Gothic"/>
        <family val="2"/>
      </rPr>
      <t xml:space="preserve"> (3)</t>
    </r>
  </si>
  <si>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</si>
  <si>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</si>
  <si>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</si>
  <si>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</si>
  <si>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</si>
  <si>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</si>
  <si>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</si>
  <si>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</si>
  <si>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</si>
  <si>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</si>
  <si>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</si>
  <si>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</si>
  <si>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</si>
  <si>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</si>
  <si>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</si>
  <si>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</si>
  <si>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</si>
  <si>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</si>
  <si>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</si>
  <si>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</si>
  <si>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</si>
  <si>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</si>
  <si>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</si>
  <si>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</si>
  <si>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</si>
  <si>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</si>
  <si>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</si>
  <si>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</si>
  <si>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POI_07</t>
  </si>
  <si>
    <t>DIM_T</t>
  </si>
  <si>
    <t>DIM_01</t>
  </si>
  <si>
    <t>DIM_02</t>
  </si>
  <si>
    <t>DIM_03</t>
  </si>
  <si>
    <t>APP_T</t>
  </si>
  <si>
    <t>APP_01</t>
  </si>
  <si>
    <t>APP_02</t>
  </si>
  <si>
    <t>APP_03</t>
  </si>
  <si>
    <t>APP_04</t>
  </si>
  <si>
    <t>AEdi_T</t>
  </si>
  <si>
    <t>AEdi_01</t>
  </si>
  <si>
    <t>AEdi_02</t>
  </si>
  <si>
    <t>AEva_T</t>
  </si>
  <si>
    <t>AEva_01</t>
  </si>
  <si>
    <t>AEva_02</t>
  </si>
  <si>
    <t>AEva_03</t>
  </si>
  <si>
    <t>AEva_04</t>
  </si>
  <si>
    <t>CRP_T</t>
  </si>
  <si>
    <t>CRP_01</t>
  </si>
  <si>
    <t>CRP_02</t>
  </si>
  <si>
    <t>CRP_03</t>
  </si>
  <si>
    <t>CRP_04</t>
  </si>
  <si>
    <t>CRP_05</t>
  </si>
  <si>
    <t>PdCs_T</t>
  </si>
  <si>
    <t>PdCs_01</t>
  </si>
  <si>
    <t>PdCs_02</t>
  </si>
  <si>
    <t>IR_T</t>
  </si>
  <si>
    <t>IR_01</t>
  </si>
  <si>
    <t>IR_02</t>
  </si>
  <si>
    <t>IR_03</t>
  </si>
  <si>
    <t>IR_04</t>
  </si>
  <si>
    <t>IR_05</t>
  </si>
  <si>
    <t>IR_06</t>
  </si>
  <si>
    <t>BLDi_T</t>
  </si>
  <si>
    <t>BLDi_01</t>
  </si>
  <si>
    <t>BLDi_02</t>
  </si>
  <si>
    <t>BLDi_03</t>
  </si>
  <si>
    <t>BLDi_04</t>
  </si>
  <si>
    <t>IASe_T</t>
  </si>
  <si>
    <t>IASe_01</t>
  </si>
  <si>
    <t>IASe_02</t>
  </si>
  <si>
    <t>IASe_03</t>
  </si>
  <si>
    <t>IASe_04</t>
  </si>
  <si>
    <t>IASe_05</t>
  </si>
  <si>
    <t>IASe_06</t>
  </si>
  <si>
    <t>IASe_07</t>
  </si>
  <si>
    <t>AExp_T</t>
  </si>
  <si>
    <t>AExp_01</t>
  </si>
  <si>
    <t>AExp_02</t>
  </si>
  <si>
    <t>AExp_03</t>
  </si>
  <si>
    <t>AExp_04</t>
  </si>
  <si>
    <t>PGP_T</t>
  </si>
  <si>
    <t>PGP_01</t>
  </si>
  <si>
    <t>PGP_02</t>
  </si>
  <si>
    <t>PGP_03</t>
  </si>
  <si>
    <t>PGP_04</t>
  </si>
  <si>
    <t>PGP_05</t>
  </si>
  <si>
    <t>PAPD_T</t>
  </si>
  <si>
    <t>PAPD_01</t>
  </si>
  <si>
    <t>PAPD_02</t>
  </si>
  <si>
    <t>PST_T</t>
  </si>
  <si>
    <t>PST_01</t>
  </si>
  <si>
    <t>PST_02</t>
  </si>
  <si>
    <t>F_T</t>
  </si>
  <si>
    <t>F_01</t>
  </si>
  <si>
    <t>F_02</t>
  </si>
  <si>
    <t>F_03</t>
  </si>
  <si>
    <t>F_04</t>
  </si>
  <si>
    <t>F_05</t>
  </si>
  <si>
    <t>F_06</t>
  </si>
  <si>
    <t>F_07</t>
  </si>
  <si>
    <t>F_08</t>
  </si>
  <si>
    <t>OVU_T</t>
  </si>
  <si>
    <t>OVU_01</t>
  </si>
  <si>
    <t>OVU_02</t>
  </si>
  <si>
    <t>OVU_03</t>
  </si>
  <si>
    <t>OVU_04</t>
  </si>
  <si>
    <t>Tableau récapitualitf des personnels de l'unité et de ses équipes en français</t>
  </si>
  <si>
    <t>Tableau récapitualitf des personnels de l'unité et de ses équipes en anglais (ne remplir qu'une seule feuille)</t>
  </si>
  <si>
    <t>Liste des produits et activités de la recherche de l'unité et de ses équipes en anglais (ne remplir qu'une seule feuille)</t>
  </si>
  <si>
    <t>Détail des ressources financières de l'unité pour les années 2013 à 2017</t>
  </si>
  <si>
    <t>Pour la feuille 3.1. les couples de cellules « corps/grade - type d'emploi » et « établissement - code UAI » peuvent être copiés à partir des données des feuilles MenusR ou UAI_Etab_Org.</t>
  </si>
  <si>
    <t>(3) Les effectifs renseignés ici sont ceux renseignés dans l'onglet suivant "3.1, Liste des personnels"</t>
  </si>
  <si>
    <t xml:space="preserve">     Les enseignants-chercheurs et chercheurs intervenant dans plusieurs équipes internes ou thèmes seront décomptés au prorata des temps respectifs.</t>
  </si>
  <si>
    <t xml:space="preserve">     NB : Certaines entités listées peuvent ne pas avoir de type d'emploi ou de code UAI. La case restera vide.</t>
  </si>
  <si>
    <t>(3) Indiquer le numéro de l'équipe, du thème ou de l'axe de la liste de la feuille "2. Structuration de l'unité".</t>
  </si>
  <si>
    <t xml:space="preserve">     Si l'établissement ou l'organisme n'est pas présent dans la liste ou la feuille "UAI_Etab_Org", indiquer le nom en clair.</t>
  </si>
  <si>
    <t>(10)  Sélectionner l'établissement dans le menu déroulant. Si l'établissement n'est pas présent dans la liste ou la feuille "UAI_Etab_Org", indiquer le nom en clair.</t>
  </si>
  <si>
    <t>(1) Personnels permanents titulaires (ou titulaires stagiaires) en activité, cf. la feuille "MenusR" et la feuille "3.1 Liste des personnels"</t>
  </si>
  <si>
    <t>(2) Type d'emploi EC_aut, cf. la feuille "MenusR" et la feuille "3.1 Liste des personnels"</t>
  </si>
  <si>
    <t>(3) Type d'emploi Ch_aut, cf. la feuille "MenusR" et la feuille "3.1 Liste des personnels"</t>
  </si>
  <si>
    <t>(4) Type d'emploi AP_aut, cf. la feuille "MenusR" et la feuille "3.1 Liste des personnels"</t>
  </si>
  <si>
    <r>
      <t>Mean number of publications per student</t>
    </r>
    <r>
      <rPr>
        <i/>
        <sz val="9"/>
        <rFont val="Century Gothic"/>
        <family val="2"/>
      </rPr>
      <t xml:space="preserve"> (Biology &amp; Science and technology only)</t>
    </r>
  </si>
  <si>
    <t>Codes</t>
  </si>
  <si>
    <t>Organisation de colloques / congrès</t>
  </si>
  <si>
    <t>CCS_04</t>
  </si>
  <si>
    <t>Aedi_T</t>
  </si>
  <si>
    <t>Aedi_01</t>
  </si>
  <si>
    <t>Aeva_T</t>
  </si>
  <si>
    <t>Aeva_01</t>
  </si>
  <si>
    <t>Aeva_02</t>
  </si>
  <si>
    <t>Aeva_03</t>
  </si>
  <si>
    <t>Aeva_04</t>
  </si>
  <si>
    <t>CCS_T</t>
  </si>
  <si>
    <t>Aexp_T</t>
  </si>
  <si>
    <t>Aexp_01</t>
  </si>
  <si>
    <t>Aexp_02</t>
  </si>
  <si>
    <t>Aexp_03</t>
  </si>
  <si>
    <t>Aexp_04</t>
  </si>
  <si>
    <r>
      <t xml:space="preserve">Clinical trials </t>
    </r>
    <r>
      <rPr>
        <i/>
        <sz val="9"/>
        <rFont val="Century Gothic"/>
        <family val="2"/>
      </rPr>
      <t>(Biology only)</t>
    </r>
  </si>
  <si>
    <t>HDR obtained during the period</t>
  </si>
  <si>
    <t>Non permanent staff</t>
  </si>
  <si>
    <t>Full time research directors (Directeurs de recherche) and similar positions</t>
  </si>
  <si>
    <t>Non-permanent professors and associate professors, including emeritus (2)</t>
  </si>
  <si>
    <t>Non-permanent full time scientists, including emeritus, post-docs (3)</t>
  </si>
  <si>
    <r>
      <rPr>
        <i/>
        <sz val="10"/>
        <rFont val="Century Gothic"/>
        <family val="2"/>
      </rPr>
      <t>PhD Students</t>
    </r>
    <r>
      <rPr>
        <sz val="10"/>
        <rFont val="Century Gothic"/>
        <family val="2"/>
      </rPr>
      <t xml:space="preserve"> (3)</t>
    </r>
  </si>
  <si>
    <t>Non-permanent supporting personnel (4)</t>
  </si>
  <si>
    <t>3.2. Synth personnels unité ANG</t>
  </si>
  <si>
    <t>4. Produits &amp; Activités de la R ANG</t>
  </si>
  <si>
    <t>3.2. Synth personnels unité FR</t>
  </si>
  <si>
    <t>Active staff
(1)</t>
  </si>
  <si>
    <t>Total</t>
  </si>
  <si>
    <t>Personnels en activité (1)</t>
  </si>
  <si>
    <t>4 – Produits et activités de la recherche - Données chiffrées
au 30 juin 2018</t>
  </si>
  <si>
    <t>Crédits attribués directement à l'unité</t>
  </si>
  <si>
    <t>Dotation</t>
  </si>
  <si>
    <t>Financements spécifiques</t>
  </si>
  <si>
    <t>Appels à projets</t>
  </si>
  <si>
    <t>Dotation infrastructure</t>
  </si>
  <si>
    <t>2013
attributions</t>
  </si>
  <si>
    <t>2014
attributions</t>
  </si>
  <si>
    <t>2015
attributions</t>
  </si>
  <si>
    <t>2016
attributions</t>
  </si>
  <si>
    <t>2017
attributions</t>
  </si>
  <si>
    <t>Crédits attribués indirectement à l'unité</t>
  </si>
  <si>
    <t>Masse salariale</t>
  </si>
  <si>
    <t>Frais d'infrastructure</t>
  </si>
  <si>
    <t>Autres</t>
  </si>
  <si>
    <t>Financements internationaux</t>
  </si>
  <si>
    <t>Programmes européens hors ERC et hors fonds structurels</t>
  </si>
  <si>
    <t>Subventions ERC</t>
  </si>
  <si>
    <t>Fonds structurels européens</t>
  </si>
  <si>
    <t>Appels à projet ANR (hors PIA)</t>
  </si>
  <si>
    <t>Programme Investisement d'Avenir</t>
  </si>
  <si>
    <t>Autres financements publics sur appels à projets</t>
  </si>
  <si>
    <t>Collectivités territoriales</t>
  </si>
  <si>
    <t>CPER</t>
  </si>
  <si>
    <t>Fondations, associations, mécénats</t>
  </si>
  <si>
    <t>Contrats de recherche industriels</t>
  </si>
  <si>
    <t>Prestations (expertise, service, conseil, recette de colloque)</t>
  </si>
  <si>
    <t>Institut Carnot</t>
  </si>
  <si>
    <t>Financement de l'innovation (SATT, BPI, …)</t>
  </si>
  <si>
    <t>Valorisation des résultats de la recherche</t>
  </si>
  <si>
    <t>Autres financements</t>
  </si>
  <si>
    <r>
      <t>5 – Ressources financières de l'unité pour les années 2013 à 2017</t>
    </r>
    <r>
      <rPr>
        <sz val="11"/>
        <color rgb="FFED145B"/>
        <rFont val="Century Gothic"/>
        <family val="2"/>
      </rPr>
      <t xml:space="preserve"> (ou depuis la date de création de l'unité) &amp; en euros HT</t>
    </r>
  </si>
  <si>
    <t>Crédits des établissements attibués directement à l'unité</t>
  </si>
  <si>
    <t>Ressources propres de l'unité</t>
  </si>
  <si>
    <t>Total des ressources de l'unité</t>
  </si>
  <si>
    <t>Autres crédits attribués indirectement à l'unité (frais d'infrastructure …)</t>
  </si>
  <si>
    <t>Budget consolidé de l'unité</t>
  </si>
  <si>
    <r>
      <t>Synthèse consolidée des ressources financières de l'unité</t>
    </r>
    <r>
      <rPr>
        <sz val="11"/>
        <color rgb="FFED145B"/>
        <rFont val="Century Gothic"/>
        <family val="2"/>
      </rPr>
      <t xml:space="preserve"> (en euros)</t>
    </r>
  </si>
  <si>
    <t xml:space="preserve">(1) Indiquer les dotations reçues et non les montants exécutés, hors report, les montants seront indiqués en euros HT. </t>
  </si>
  <si>
    <r>
      <t>Crédits provenant des établissements de rattachement</t>
    </r>
    <r>
      <rPr>
        <sz val="11"/>
        <color rgb="FFED145B"/>
        <rFont val="Century Gothic"/>
        <family val="2"/>
      </rPr>
      <t xml:space="preserve"> (en euros) (1)</t>
    </r>
  </si>
  <si>
    <r>
      <t>Ressources propres</t>
    </r>
    <r>
      <rPr>
        <sz val="11"/>
        <color rgb="FFED145B"/>
        <rFont val="Century Gothic"/>
        <family val="2"/>
      </rPr>
      <t xml:space="preserve"> (en euros) (1)</t>
    </r>
  </si>
  <si>
    <t>(2) Sélectionner l'établissement ou l'organisme dans le menu déroulant. Une seule ligne par établissement ou organisme</t>
  </si>
  <si>
    <t>établissement / organisme (2)</t>
  </si>
  <si>
    <t>Composition de l'unité</t>
  </si>
  <si>
    <t>NB : Les intitulés de l'unité et des équipes ou thèmes sont alimentés automatiquement à partie des informations saisies dans les onglets "1. Info. Adm." (cellule B14) et "2. Structuration de l'unité" (cellules A,B et C / 19 à 29…)</t>
  </si>
  <si>
    <t>NB : Les intitulés de l'unité et des équipes ou thèmes sont alimentés automatiquement à partie des informations saisies dans les onglets "1. Info. Adm." (cellule B15) et "2. Structuration de l'unité" (cellules A,B et C / 19 à 29…)</t>
  </si>
  <si>
    <t>Nombre au 30/06/2018</t>
  </si>
  <si>
    <t>Nombre au 01/01/2020</t>
  </si>
  <si>
    <t>Number 30/06/2018</t>
  </si>
  <si>
    <t>Number 01/01/2020</t>
  </si>
  <si>
    <r>
      <rPr>
        <b/>
        <sz val="11"/>
        <rFont val="Century Gothic"/>
        <family val="2"/>
      </rPr>
      <t>Production de connaissances et activités concourant au rayonnement et à l’attractivité de l’unité</t>
    </r>
    <r>
      <rPr>
        <b/>
        <sz val="9"/>
        <rFont val="Century Gothic"/>
        <family val="2"/>
      </rPr>
      <t xml:space="preserve">
Période du 01/01/2013 au 30/06/2018</t>
    </r>
  </si>
  <si>
    <r>
      <rPr>
        <b/>
        <sz val="11"/>
        <rFont val="Century Gothic"/>
        <family val="2"/>
      </rPr>
      <t>Scientific outputs and activities, academic reputation and appeal</t>
    </r>
    <r>
      <rPr>
        <b/>
        <sz val="9"/>
        <rFont val="Century Gothic"/>
        <family val="2"/>
      </rPr>
      <t xml:space="preserve">
From 01/01/2013 to 30/06/2017</t>
    </r>
  </si>
  <si>
    <t>E6</t>
  </si>
  <si>
    <t>Visiting senior scientists</t>
  </si>
  <si>
    <t>TH1</t>
  </si>
  <si>
    <t>TH2</t>
  </si>
  <si>
    <t>TH3</t>
  </si>
  <si>
    <t>TH4</t>
  </si>
  <si>
    <t>TH5</t>
  </si>
  <si>
    <t>TH6</t>
  </si>
  <si>
    <t>E7 …</t>
  </si>
  <si>
    <t>TH7 …</t>
  </si>
  <si>
    <t>='2. Structuration de l''unité'!A30</t>
  </si>
  <si>
    <t>='2. Structuration de l''unité'!A31</t>
  </si>
  <si>
    <t>='2. Structuration de l''unité'!A32</t>
  </si>
  <si>
    <t>='2. Structuration de l''unité'!A33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</si>
</sst>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
    <numFmt numFmtId="165" formatCode="#,##0.0"/>
    <numFmt numFmtId="166" formatCode="mmm\-yyyy"/>
    <numFmt numFmtId="167" formatCode="0000"/>
    <numFmt numFmtId="168" formatCode="_-* #,##0.00\ [$€]_-;\-* #,##0.00\ [$€]_-;_-* &quot;-&quot;??\ [$€]_-;_-@_-"/>
    <numFmt numFmtId="169" formatCode="dd/mm/yy;@"/>
    <numFmt numFmtId="170" formatCode="dd\-mm\-yyyy;@"/>
  </numFmts>
  <fonts count="64"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2"/>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i/>
      <sz val="9"/>
      <color indexed="20"/>
      <name val="Century Gothic"/>
      <family val="2"/>
    </font>
    <font>
      <sz val="10"/>
      <color indexed="20"/>
      <name val="Century Gothic"/>
      <family val="2"/>
    </font>
    <font>
      <sz val="12"/>
      <color indexed="8"/>
      <name val="Century Gothic"/>
      <family val="2"/>
    </font>
    <font>
      <b/>
      <i/>
      <sz val="10"/>
      <name val="Century Gothic"/>
      <family val="2"/>
    </font>
    <font>
      <sz val="11"/>
      <color indexed="8"/>
      <name val="Century Gothic"/>
      <family val="2"/>
    </font>
    <font>
      <b/>
      <sz val="10"/>
      <color indexed="9"/>
      <name val="Century Gothic"/>
      <family val="2"/>
    </font>
    <font>
      <sz val="10"/>
      <color rgb="FFFF0066"/>
      <name val="Century Gothic"/>
      <family val="2"/>
    </font>
    <font>
      <b/>
      <sz val="14"/>
      <name val="Century Gothic"/>
      <family val="2"/>
    </font>
    <font>
      <sz val="10.5"/>
      <name val="Century Gothic"/>
      <family val="2"/>
    </font>
    <font>
      <b/>
      <u/>
      <sz val="10"/>
      <name val="Century Gothic"/>
      <family val="2"/>
    </font>
    <font>
      <b/>
      <i/>
      <sz val="10"/>
      <color theme="0"/>
      <name val="Century Gothic"/>
      <family val="2"/>
    </font>
    <font>
      <sz val="10"/>
      <color theme="0"/>
      <name val="Century Gothic"/>
      <family val="2"/>
    </font>
    <font>
      <i/>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b/>
      <sz val="9"/>
      <color rgb="FF00ACC6"/>
      <name val="Century Gothic"/>
      <family val="2"/>
    </font>
    <font>
      <i/>
      <sz val="9"/>
      <name val="Century Gothic"/>
      <family val="2"/>
    </font>
    <font>
      <sz val="9"/>
      <color rgb="FFFF0066"/>
      <name val="Century Gothic"/>
      <family val="2"/>
    </font>
    <font>
      <i/>
      <sz val="9"/>
      <color rgb="FFED145B"/>
      <name val="Century Gothic"/>
      <family val="2"/>
    </font>
    <font>
      <b/>
      <sz val="9"/>
      <color rgb="FFED145B"/>
      <name val="Century Gothic"/>
      <family val="2"/>
    </font>
    <font>
      <b/>
      <sz val="11"/>
      <color rgb="FFED145B"/>
      <name val="Century Gothic"/>
      <family val="2"/>
    </font>
    <font>
      <sz val="11"/>
      <color rgb="FFED145B"/>
      <name val="Century Gothic"/>
      <family val="2"/>
    </font>
    <font>
      <sz val="10"/>
      <color rgb="FFED145B"/>
      <name val="Century Gothic"/>
      <family val="2"/>
    </font>
    <font>
      <i/>
      <sz val="10"/>
      <name val="Arial"/>
      <family val="2"/>
    </font>
  </fonts>
  <fills count="8">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s>
  <borders count="119">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style="medium">
        <color auto="1"/>
      </top>
      <bottom style="hair">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bottom style="thick">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right style="thick">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right style="thick">
        <color indexed="64"/>
      </right>
      <top style="medium">
        <color auto="1"/>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style="thick">
        <color auto="1"/>
      </bottom>
      <diagonal/>
    </border>
    <border>
      <left style="medium">
        <color indexed="64"/>
      </left>
      <right style="medium">
        <color indexed="64"/>
      </right>
      <top/>
      <bottom/>
      <diagonal/>
    </border>
    <border>
      <left style="medium">
        <color indexed="64"/>
      </left>
      <right style="medium">
        <color indexed="64"/>
      </right>
      <top style="medium">
        <color auto="1"/>
      </top>
      <bottom style="thick">
        <color indexed="64"/>
      </bottom>
      <diagonal/>
    </border>
    <border>
      <left style="thick">
        <color auto="1"/>
      </left>
      <right style="thick">
        <color auto="1"/>
      </right>
      <top style="medium">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cellStyleXfs>
  <cellXfs count="635">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8"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8" xfId="11" applyFont="1" applyFill="1" applyBorder="1" applyAlignment="1">
      <alignment horizontal="left" vertical="center" wrapText="1"/>
    </xf>
    <xf numFmtId="0" fontId="3" fillId="0" borderId="0" xfId="11" applyFont="1" applyFill="1" applyAlignment="1">
      <alignment vertical="center"/>
    </xf>
    <xf numFmtId="0" fontId="3" fillId="3" borderId="29" xfId="1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31" xfId="11" applyNumberFormat="1" applyFont="1" applyFill="1" applyBorder="1" applyAlignment="1">
      <alignment horizontal="left" vertical="center" wrapText="1"/>
    </xf>
    <xf numFmtId="164" fontId="3" fillId="3" borderId="26" xfId="11" applyNumberFormat="1" applyFont="1" applyFill="1" applyBorder="1" applyAlignment="1">
      <alignment horizontal="left" vertical="center" wrapText="1"/>
    </xf>
    <xf numFmtId="0" fontId="3" fillId="3" borderId="4" xfId="11" applyFont="1" applyFill="1" applyBorder="1"/>
    <xf numFmtId="0" fontId="3" fillId="3" borderId="26" xfId="11" applyFont="1" applyFill="1" applyBorder="1"/>
    <xf numFmtId="164" fontId="3" fillId="3" borderId="23"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35" xfId="11" applyFont="1" applyFill="1" applyBorder="1" applyAlignment="1">
      <alignment horizontal="left" vertical="center" wrapText="1"/>
    </xf>
    <xf numFmtId="0" fontId="3" fillId="3" borderId="4" xfId="11" applyFont="1" applyFill="1" applyBorder="1" applyAlignment="1">
      <alignment vertical="center"/>
    </xf>
    <xf numFmtId="0" fontId="3" fillId="3" borderId="29" xfId="11" applyFont="1" applyFill="1" applyBorder="1" applyAlignment="1">
      <alignment vertical="center"/>
    </xf>
    <xf numFmtId="0" fontId="3" fillId="3" borderId="35" xfId="11" applyFont="1" applyFill="1" applyBorder="1" applyAlignment="1">
      <alignment vertical="center"/>
    </xf>
    <xf numFmtId="0" fontId="3" fillId="3" borderId="26" xfId="11" applyFont="1" applyFill="1" applyBorder="1" applyAlignment="1">
      <alignment vertical="center"/>
    </xf>
    <xf numFmtId="49" fontId="3" fillId="3" borderId="4" xfId="11" applyNumberFormat="1" applyFont="1" applyFill="1" applyBorder="1" applyAlignment="1">
      <alignment vertical="center"/>
    </xf>
    <xf numFmtId="0" fontId="3" fillId="3" borderId="29" xfId="11" applyFont="1" applyFill="1" applyBorder="1"/>
    <xf numFmtId="164" fontId="3" fillId="3" borderId="36"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5" xfId="11" applyFont="1" applyFill="1" applyBorder="1" applyAlignment="1">
      <alignment vertical="center" wrapText="1"/>
    </xf>
    <xf numFmtId="0" fontId="3" fillId="3" borderId="26" xfId="11" applyFont="1" applyFill="1" applyBorder="1" applyAlignment="1">
      <alignment vertical="center" wrapText="1"/>
    </xf>
    <xf numFmtId="0" fontId="3" fillId="3" borderId="23" xfId="11" applyFont="1" applyFill="1" applyBorder="1" applyAlignment="1">
      <alignment vertical="center" wrapText="1"/>
    </xf>
    <xf numFmtId="0" fontId="3" fillId="3" borderId="37" xfId="11" applyFont="1" applyFill="1" applyBorder="1" applyAlignment="1">
      <alignment vertical="center" wrapText="1"/>
    </xf>
    <xf numFmtId="0" fontId="3" fillId="3" borderId="38" xfId="11" applyFont="1" applyFill="1" applyBorder="1" applyAlignment="1">
      <alignment vertical="center" wrapText="1"/>
    </xf>
    <xf numFmtId="49" fontId="3" fillId="3" borderId="29"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6"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4"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5" fillId="0" borderId="0" xfId="4" applyFont="1" applyFill="1" applyBorder="1" applyAlignment="1">
      <alignment horizontal="left" wrapText="1"/>
    </xf>
    <xf numFmtId="0" fontId="3" fillId="6" borderId="46" xfId="11" applyFont="1" applyFill="1" applyBorder="1" applyAlignment="1">
      <alignment vertical="center" wrapText="1"/>
    </xf>
    <xf numFmtId="0" fontId="3" fillId="6" borderId="10" xfId="11" applyFont="1" applyFill="1" applyBorder="1" applyAlignment="1">
      <alignment vertical="center" wrapText="1"/>
    </xf>
    <xf numFmtId="0" fontId="3" fillId="6" borderId="47" xfId="11" applyFont="1" applyFill="1" applyBorder="1" applyAlignment="1">
      <alignment vertical="center" wrapText="1"/>
    </xf>
    <xf numFmtId="0" fontId="3" fillId="6" borderId="43" xfId="11" applyFont="1" applyFill="1" applyBorder="1" applyAlignment="1">
      <alignment vertical="center" wrapText="1"/>
    </xf>
    <xf numFmtId="0" fontId="3" fillId="6" borderId="9" xfId="11" applyFont="1" applyFill="1" applyBorder="1" applyAlignment="1">
      <alignment vertical="center" wrapText="1"/>
    </xf>
    <xf numFmtId="49" fontId="20" fillId="6" borderId="0" xfId="0" applyNumberFormat="1" applyFont="1" applyFill="1" applyAlignment="1">
      <alignment vertical="center"/>
    </xf>
    <xf numFmtId="0" fontId="21" fillId="6" borderId="0" xfId="0" applyFont="1" applyFill="1" applyAlignment="1">
      <alignment vertical="center"/>
    </xf>
    <xf numFmtId="0" fontId="22" fillId="6" borderId="0" xfId="0" applyFont="1" applyFill="1" applyAlignment="1">
      <alignment vertical="center"/>
    </xf>
    <xf numFmtId="0" fontId="23" fillId="6" borderId="0" xfId="0" applyFont="1" applyFill="1" applyAlignment="1">
      <alignment vertical="center"/>
    </xf>
    <xf numFmtId="0" fontId="23" fillId="0" borderId="0" xfId="0" applyFont="1" applyBorder="1" applyAlignment="1">
      <alignment vertical="center"/>
    </xf>
    <xf numFmtId="0" fontId="23" fillId="0" borderId="0" xfId="0" applyFont="1" applyAlignment="1">
      <alignment vertical="center"/>
    </xf>
    <xf numFmtId="49" fontId="19" fillId="6" borderId="0" xfId="0" applyNumberFormat="1" applyFont="1" applyFill="1" applyAlignment="1">
      <alignment vertical="center"/>
    </xf>
    <xf numFmtId="49" fontId="19" fillId="0" borderId="0" xfId="0" applyNumberFormat="1" applyFont="1" applyFill="1" applyAlignment="1">
      <alignment vertical="center"/>
    </xf>
    <xf numFmtId="0" fontId="24" fillId="6" borderId="15" xfId="0" applyFont="1" applyFill="1" applyBorder="1" applyAlignment="1">
      <alignment horizontal="left" vertical="center"/>
    </xf>
    <xf numFmtId="0" fontId="23" fillId="6" borderId="16" xfId="0" applyFont="1" applyFill="1" applyBorder="1" applyAlignment="1">
      <alignment vertical="center"/>
    </xf>
    <xf numFmtId="0" fontId="23" fillId="6" borderId="13" xfId="0" applyFont="1" applyFill="1" applyBorder="1" applyAlignment="1">
      <alignment vertical="center"/>
    </xf>
    <xf numFmtId="0" fontId="25" fillId="6" borderId="7" xfId="0" applyFont="1" applyFill="1" applyBorder="1" applyAlignment="1">
      <alignment horizontal="right" vertical="center" wrapText="1"/>
    </xf>
    <xf numFmtId="0" fontId="25" fillId="6" borderId="0" xfId="0" applyFont="1" applyFill="1" applyBorder="1" applyAlignment="1">
      <alignment horizontal="left" vertical="center"/>
    </xf>
    <xf numFmtId="0" fontId="23" fillId="6" borderId="0" xfId="0" applyFont="1" applyFill="1" applyBorder="1" applyAlignment="1">
      <alignment vertical="center"/>
    </xf>
    <xf numFmtId="0" fontId="23" fillId="6" borderId="5" xfId="0" applyFont="1" applyFill="1" applyBorder="1" applyAlignment="1">
      <alignment vertical="center"/>
    </xf>
    <xf numFmtId="0" fontId="26" fillId="6" borderId="7" xfId="0" applyFont="1" applyFill="1" applyBorder="1" applyAlignment="1">
      <alignment horizontal="center" vertical="center"/>
    </xf>
    <xf numFmtId="0" fontId="24" fillId="6" borderId="15" xfId="0" applyFont="1" applyFill="1" applyBorder="1" applyAlignment="1">
      <alignment vertical="center"/>
    </xf>
    <xf numFmtId="0" fontId="27" fillId="6" borderId="17" xfId="0" applyFont="1" applyFill="1" applyBorder="1" applyAlignment="1">
      <alignment horizontal="left" vertical="center" wrapText="1"/>
    </xf>
    <xf numFmtId="0" fontId="27" fillId="6" borderId="18" xfId="0" applyFont="1" applyFill="1" applyBorder="1" applyAlignment="1">
      <alignment horizontal="left" vertical="center" wrapText="1"/>
    </xf>
    <xf numFmtId="0" fontId="27" fillId="6" borderId="19" xfId="0" applyFont="1" applyFill="1" applyBorder="1" applyAlignment="1">
      <alignment horizontal="left" vertical="center"/>
    </xf>
    <xf numFmtId="0" fontId="27" fillId="6" borderId="20" xfId="0" applyFont="1" applyFill="1" applyBorder="1" applyAlignment="1">
      <alignment horizontal="left" vertical="center" wrapText="1"/>
    </xf>
    <xf numFmtId="0" fontId="27" fillId="0" borderId="0" xfId="0" applyFont="1" applyBorder="1" applyAlignment="1">
      <alignment horizontal="left" vertical="center" wrapText="1"/>
    </xf>
    <xf numFmtId="0" fontId="27" fillId="0" borderId="0" xfId="0" applyFont="1" applyAlignment="1">
      <alignment vertical="center"/>
    </xf>
    <xf numFmtId="0" fontId="25" fillId="6" borderId="21" xfId="0" applyFont="1" applyFill="1" applyBorder="1" applyAlignment="1">
      <alignment horizontal="left" vertical="center" wrapText="1"/>
    </xf>
    <xf numFmtId="0" fontId="25" fillId="6" borderId="22" xfId="0" applyFont="1" applyFill="1" applyBorder="1" applyAlignment="1">
      <alignment horizontal="left" vertical="center" wrapText="1"/>
    </xf>
    <xf numFmtId="0" fontId="25" fillId="6" borderId="23" xfId="0" applyFont="1" applyFill="1" applyBorder="1" applyAlignment="1">
      <alignment horizontal="left" vertical="center"/>
    </xf>
    <xf numFmtId="0" fontId="25" fillId="6" borderId="24" xfId="0" applyFont="1" applyFill="1" applyBorder="1" applyAlignment="1">
      <alignment horizontal="left" vertical="center" wrapText="1"/>
    </xf>
    <xf numFmtId="0" fontId="28" fillId="0" borderId="0" xfId="0" applyFont="1" applyBorder="1" applyAlignment="1">
      <alignment horizontal="left" vertical="center" wrapText="1"/>
    </xf>
    <xf numFmtId="0" fontId="23" fillId="6" borderId="7" xfId="0" applyFont="1" applyFill="1" applyBorder="1" applyAlignment="1">
      <alignment horizontal="left" vertical="center"/>
    </xf>
    <xf numFmtId="0" fontId="23" fillId="6" borderId="0" xfId="0" applyFont="1" applyFill="1" applyBorder="1" applyAlignment="1">
      <alignment horizontal="left" vertical="center"/>
    </xf>
    <xf numFmtId="0" fontId="23" fillId="6" borderId="0" xfId="0" applyFont="1" applyFill="1" applyBorder="1" applyAlignment="1">
      <alignment horizontal="right" vertical="center"/>
    </xf>
    <xf numFmtId="0" fontId="29" fillId="6" borderId="0" xfId="0" applyFont="1" applyFill="1" applyBorder="1" applyAlignment="1">
      <alignment horizontal="right" vertical="center"/>
    </xf>
    <xf numFmtId="0" fontId="23" fillId="6" borderId="5" xfId="0" applyFont="1" applyFill="1" applyBorder="1" applyAlignment="1">
      <alignment horizontal="left" vertical="center"/>
    </xf>
    <xf numFmtId="0" fontId="23" fillId="0" borderId="0" xfId="0" applyFont="1" applyAlignment="1">
      <alignment horizontal="left" vertical="center"/>
    </xf>
    <xf numFmtId="0" fontId="23" fillId="0" borderId="0" xfId="0" applyFont="1" applyBorder="1" applyAlignment="1">
      <alignment vertical="center" wrapText="1"/>
    </xf>
    <xf numFmtId="0" fontId="25" fillId="6" borderId="7" xfId="0" applyFont="1" applyFill="1" applyBorder="1" applyAlignment="1">
      <alignment horizontal="left" vertical="center" wrapText="1"/>
    </xf>
    <xf numFmtId="0" fontId="25" fillId="6" borderId="0" xfId="0" applyFont="1" applyFill="1" applyBorder="1" applyAlignment="1">
      <alignment horizontal="left" vertical="center" wrapText="1"/>
    </xf>
    <xf numFmtId="0" fontId="25" fillId="6" borderId="0" xfId="0" applyFont="1" applyFill="1" applyBorder="1" applyAlignment="1">
      <alignment vertical="center" wrapText="1"/>
    </xf>
    <xf numFmtId="0" fontId="25" fillId="6" borderId="5" xfId="0" applyFont="1" applyFill="1" applyBorder="1" applyAlignment="1">
      <alignment horizontal="left" vertical="center" wrapText="1"/>
    </xf>
    <xf numFmtId="0" fontId="28" fillId="0" borderId="0" xfId="0" applyFont="1" applyBorder="1" applyAlignment="1">
      <alignment horizontal="right" vertical="center" wrapText="1"/>
    </xf>
    <xf numFmtId="0" fontId="28" fillId="6" borderId="7"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28" fillId="6" borderId="5" xfId="0" applyFont="1" applyFill="1" applyBorder="1" applyAlignment="1">
      <alignment horizontal="left" vertical="center" wrapText="1"/>
    </xf>
    <xf numFmtId="0" fontId="30" fillId="6" borderId="15" xfId="0" applyFont="1" applyFill="1" applyBorder="1" applyAlignment="1">
      <alignment vertical="center"/>
    </xf>
    <xf numFmtId="0" fontId="31" fillId="6" borderId="7" xfId="0" applyFont="1" applyFill="1" applyBorder="1" applyAlignment="1">
      <alignment horizontal="center" vertical="center"/>
    </xf>
    <xf numFmtId="0" fontId="33" fillId="6" borderId="7" xfId="0" applyFont="1" applyFill="1" applyBorder="1" applyAlignment="1">
      <alignment vertical="center"/>
    </xf>
    <xf numFmtId="0" fontId="30" fillId="6" borderId="7" xfId="0" applyFont="1" applyFill="1" applyBorder="1" applyAlignment="1">
      <alignment horizontal="left" vertical="center"/>
    </xf>
    <xf numFmtId="0" fontId="30" fillId="6" borderId="7" xfId="0" applyFont="1" applyFill="1" applyBorder="1" applyAlignment="1">
      <alignment horizontal="right" vertical="center"/>
    </xf>
    <xf numFmtId="0" fontId="30" fillId="6" borderId="0" xfId="0" applyFont="1" applyFill="1" applyBorder="1" applyAlignment="1">
      <alignment horizontal="left" vertical="center"/>
    </xf>
    <xf numFmtId="0" fontId="34" fillId="6" borderId="0" xfId="0" applyFont="1" applyFill="1" applyBorder="1" applyAlignment="1">
      <alignment vertical="center"/>
    </xf>
    <xf numFmtId="0" fontId="34" fillId="6" borderId="7" xfId="0" applyFont="1" applyFill="1" applyBorder="1" applyAlignment="1">
      <alignment vertical="center"/>
    </xf>
    <xf numFmtId="0" fontId="35" fillId="6" borderId="0" xfId="0" applyFont="1" applyFill="1" applyBorder="1" applyAlignment="1">
      <alignment horizontal="left" vertical="center"/>
    </xf>
    <xf numFmtId="0" fontId="36" fillId="6" borderId="0" xfId="0" applyFont="1" applyFill="1" applyBorder="1" applyAlignment="1">
      <alignment vertical="center"/>
    </xf>
    <xf numFmtId="0" fontId="36" fillId="6" borderId="5" xfId="0" applyFont="1" applyFill="1" applyBorder="1" applyAlignment="1">
      <alignment vertical="center"/>
    </xf>
    <xf numFmtId="0" fontId="36" fillId="0" borderId="0" xfId="0" applyFont="1" applyFill="1" applyBorder="1" applyAlignment="1">
      <alignment vertical="center"/>
    </xf>
    <xf numFmtId="0" fontId="23" fillId="6" borderId="7" xfId="0" applyFont="1" applyFill="1" applyBorder="1" applyAlignment="1">
      <alignment horizontal="right" vertical="center"/>
    </xf>
    <xf numFmtId="0" fontId="23" fillId="5" borderId="4" xfId="0" applyFont="1" applyFill="1" applyBorder="1" applyAlignment="1">
      <alignment horizontal="left" vertical="center"/>
    </xf>
    <xf numFmtId="0" fontId="27" fillId="6" borderId="5" xfId="0" applyFont="1" applyFill="1" applyBorder="1" applyAlignment="1">
      <alignment vertical="center"/>
    </xf>
    <xf numFmtId="0" fontId="23" fillId="6" borderId="7" xfId="0" applyFont="1" applyFill="1" applyBorder="1" applyAlignment="1">
      <alignment horizontal="center" vertical="center"/>
    </xf>
    <xf numFmtId="0" fontId="23" fillId="6" borderId="0" xfId="0" applyFont="1" applyFill="1" applyBorder="1" applyAlignment="1">
      <alignment horizontal="center" vertical="center"/>
    </xf>
    <xf numFmtId="49" fontId="23" fillId="6" borderId="5" xfId="0" applyNumberFormat="1" applyFont="1" applyFill="1" applyBorder="1" applyAlignment="1">
      <alignment vertical="center"/>
    </xf>
    <xf numFmtId="49" fontId="23" fillId="0" borderId="0" xfId="0" applyNumberFormat="1" applyFont="1" applyAlignment="1">
      <alignment vertical="center"/>
    </xf>
    <xf numFmtId="49" fontId="23" fillId="0" borderId="0" xfId="0" applyNumberFormat="1" applyFont="1" applyAlignment="1">
      <alignment vertical="center" wrapText="1"/>
    </xf>
    <xf numFmtId="0" fontId="23" fillId="6" borderId="7" xfId="0" applyFont="1" applyFill="1" applyBorder="1" applyAlignment="1">
      <alignment vertical="center"/>
    </xf>
    <xf numFmtId="0" fontId="23" fillId="5" borderId="4" xfId="0" applyFont="1" applyFill="1" applyBorder="1" applyAlignment="1">
      <alignment vertical="center"/>
    </xf>
    <xf numFmtId="0" fontId="37" fillId="6" borderId="0" xfId="0" applyFont="1" applyFill="1" applyBorder="1" applyAlignment="1">
      <alignment horizontal="left" vertical="center" wrapText="1"/>
    </xf>
    <xf numFmtId="0" fontId="24" fillId="6" borderId="7" xfId="0" applyFont="1" applyFill="1" applyBorder="1" applyAlignment="1">
      <alignment vertical="center"/>
    </xf>
    <xf numFmtId="0" fontId="23" fillId="6"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5" fillId="6" borderId="0" xfId="0" applyFont="1" applyFill="1" applyBorder="1" applyAlignment="1">
      <alignment horizontal="center" vertical="center" wrapText="1"/>
    </xf>
    <xf numFmtId="0" fontId="31" fillId="6" borderId="0" xfId="0" applyFont="1" applyFill="1" applyAlignment="1">
      <alignment horizontal="center" vertical="center" wrapText="1"/>
    </xf>
    <xf numFmtId="0" fontId="25" fillId="6" borderId="16"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23" fillId="6" borderId="9" xfId="0" applyFont="1" applyFill="1" applyBorder="1" applyAlignment="1">
      <alignment vertical="center"/>
    </xf>
    <xf numFmtId="0" fontId="25" fillId="6" borderId="0" xfId="0" applyFont="1" applyFill="1" applyBorder="1" applyAlignment="1">
      <alignment horizontal="right" vertical="center"/>
    </xf>
    <xf numFmtId="0" fontId="25" fillId="6" borderId="0" xfId="0" applyFont="1" applyFill="1" applyBorder="1" applyAlignment="1">
      <alignment horizontal="right" vertical="center" wrapText="1"/>
    </xf>
    <xf numFmtId="0" fontId="25" fillId="6" borderId="0" xfId="0" applyFont="1" applyFill="1" applyAlignment="1">
      <alignment horizontal="left" vertical="center"/>
    </xf>
    <xf numFmtId="0" fontId="25" fillId="6" borderId="7" xfId="0" applyFont="1" applyFill="1" applyBorder="1" applyAlignment="1">
      <alignment horizontal="left" vertical="center"/>
    </xf>
    <xf numFmtId="0" fontId="25" fillId="6" borderId="7" xfId="0" applyFont="1" applyFill="1" applyBorder="1" applyAlignment="1">
      <alignment vertical="center"/>
    </xf>
    <xf numFmtId="0" fontId="25" fillId="6" borderId="25" xfId="0" applyFont="1" applyFill="1" applyBorder="1" applyAlignment="1">
      <alignment horizontal="left" vertical="center" wrapText="1"/>
    </xf>
    <xf numFmtId="0" fontId="25" fillId="6" borderId="9" xfId="0" applyFont="1" applyFill="1" applyBorder="1" applyAlignment="1">
      <alignment horizontal="center" vertical="center" wrapText="1"/>
    </xf>
    <xf numFmtId="0" fontId="23" fillId="6" borderId="14" xfId="0" applyFont="1" applyFill="1" applyBorder="1" applyAlignment="1">
      <alignment vertical="center"/>
    </xf>
    <xf numFmtId="0" fontId="38" fillId="6" borderId="7" xfId="0" applyFont="1" applyFill="1" applyBorder="1" applyAlignment="1">
      <alignment vertical="center"/>
    </xf>
    <xf numFmtId="0" fontId="27" fillId="5" borderId="4" xfId="0" applyFont="1" applyFill="1" applyBorder="1" applyAlignment="1" applyProtection="1">
      <alignment horizontal="left" vertical="center" wrapText="1"/>
      <protection locked="0"/>
    </xf>
    <xf numFmtId="0" fontId="27" fillId="6" borderId="25" xfId="0" applyFont="1" applyFill="1" applyBorder="1" applyAlignment="1">
      <alignment vertical="center"/>
    </xf>
    <xf numFmtId="0" fontId="27" fillId="6" borderId="0" xfId="0" applyFont="1" applyFill="1" applyBorder="1" applyAlignment="1">
      <alignment vertical="center"/>
    </xf>
    <xf numFmtId="0" fontId="27" fillId="0" borderId="0" xfId="0" applyFont="1" applyBorder="1" applyAlignment="1">
      <alignment vertical="center"/>
    </xf>
    <xf numFmtId="0" fontId="25" fillId="6" borderId="5" xfId="0" applyFont="1" applyFill="1" applyBorder="1" applyAlignment="1">
      <alignment horizontal="left" vertical="center"/>
    </xf>
    <xf numFmtId="0" fontId="25" fillId="6" borderId="25" xfId="0" applyFont="1" applyFill="1" applyBorder="1" applyAlignment="1">
      <alignment vertical="center"/>
    </xf>
    <xf numFmtId="0" fontId="24" fillId="6" borderId="16" xfId="0" applyFont="1" applyFill="1" applyBorder="1" applyAlignment="1">
      <alignment vertical="center"/>
    </xf>
    <xf numFmtId="0" fontId="24" fillId="6" borderId="13"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39" fillId="6" borderId="7" xfId="0" applyFont="1" applyFill="1" applyBorder="1" applyAlignment="1">
      <alignment horizontal="justify" vertical="center"/>
    </xf>
    <xf numFmtId="0" fontId="23" fillId="6" borderId="25" xfId="0" applyFont="1" applyFill="1" applyBorder="1" applyAlignment="1">
      <alignment vertical="center"/>
    </xf>
    <xf numFmtId="20" fontId="23" fillId="6" borderId="0" xfId="0" applyNumberFormat="1" applyFont="1" applyFill="1"/>
    <xf numFmtId="0" fontId="24" fillId="6" borderId="0" xfId="0" applyFont="1" applyFill="1" applyAlignment="1">
      <alignment vertical="center"/>
    </xf>
    <xf numFmtId="0" fontId="34" fillId="6" borderId="0" xfId="0" applyFont="1" applyFill="1" applyAlignment="1">
      <alignment vertical="center"/>
    </xf>
    <xf numFmtId="0" fontId="40" fillId="6" borderId="0" xfId="0" applyFont="1" applyFill="1" applyAlignment="1">
      <alignment vertical="center"/>
    </xf>
    <xf numFmtId="49" fontId="20" fillId="0" borderId="0" xfId="0" applyNumberFormat="1" applyFont="1" applyFill="1" applyAlignment="1">
      <alignment vertical="center"/>
    </xf>
    <xf numFmtId="49" fontId="20" fillId="0" borderId="0" xfId="0" applyNumberFormat="1" applyFont="1" applyFill="1" applyBorder="1" applyAlignment="1">
      <alignment vertical="center"/>
    </xf>
    <xf numFmtId="49" fontId="41" fillId="0" borderId="0" xfId="0" applyNumberFormat="1" applyFont="1" applyAlignment="1">
      <alignment vertical="center"/>
    </xf>
    <xf numFmtId="49" fontId="23" fillId="6" borderId="0" xfId="0" applyNumberFormat="1" applyFont="1" applyFill="1" applyAlignment="1">
      <alignment vertical="center"/>
    </xf>
    <xf numFmtId="49" fontId="23" fillId="0" borderId="0" xfId="0" applyNumberFormat="1" applyFont="1" applyAlignment="1">
      <alignment horizontal="center" vertical="center"/>
    </xf>
    <xf numFmtId="49" fontId="24" fillId="0" borderId="0" xfId="0" applyNumberFormat="1" applyFont="1" applyAlignment="1">
      <alignment vertical="center"/>
    </xf>
    <xf numFmtId="49" fontId="23" fillId="6" borderId="0" xfId="0" applyNumberFormat="1" applyFont="1" applyFill="1" applyAlignment="1" applyProtection="1">
      <alignment vertical="center"/>
      <protection locked="0"/>
    </xf>
    <xf numFmtId="49" fontId="20" fillId="6" borderId="0" xfId="0" applyNumberFormat="1" applyFont="1" applyFill="1" applyBorder="1" applyAlignment="1">
      <alignment vertical="center"/>
    </xf>
    <xf numFmtId="49" fontId="23" fillId="0" borderId="4"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49" fontId="34" fillId="3" borderId="6" xfId="0" applyNumberFormat="1" applyFont="1" applyFill="1" applyBorder="1" applyAlignment="1">
      <alignment horizontal="left" vertical="center" wrapText="1"/>
    </xf>
    <xf numFmtId="49" fontId="34" fillId="3" borderId="8" xfId="0" applyNumberFormat="1" applyFont="1" applyFill="1" applyBorder="1" applyAlignment="1">
      <alignment horizontal="left" vertical="center" wrapText="1"/>
    </xf>
    <xf numFmtId="0" fontId="27" fillId="3" borderId="11"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left" vertical="center" wrapText="1"/>
      <protection locked="0"/>
    </xf>
    <xf numFmtId="49" fontId="23" fillId="0" borderId="0" xfId="0" applyNumberFormat="1" applyFont="1" applyAlignment="1">
      <alignment horizontal="center" vertical="center" wrapText="1"/>
    </xf>
    <xf numFmtId="0" fontId="27" fillId="0" borderId="4" xfId="0" applyFont="1" applyFill="1" applyBorder="1" applyAlignment="1" applyProtection="1">
      <alignment horizontal="left" vertical="center" wrapText="1"/>
      <protection locked="0"/>
    </xf>
    <xf numFmtId="49" fontId="23" fillId="6" borderId="0" xfId="0" applyNumberFormat="1" applyFont="1" applyFill="1" applyAlignment="1">
      <alignment horizontal="center" vertical="center" wrapText="1"/>
    </xf>
    <xf numFmtId="0" fontId="23" fillId="0" borderId="4" xfId="0" applyFont="1" applyFill="1" applyBorder="1" applyAlignment="1" applyProtection="1">
      <alignment horizontal="center" vertical="center" wrapText="1"/>
      <protection locked="0"/>
    </xf>
    <xf numFmtId="49" fontId="23" fillId="0" borderId="6" xfId="0" applyNumberFormat="1" applyFont="1" applyBorder="1" applyAlignment="1">
      <alignment horizontal="center" vertical="center" wrapText="1"/>
    </xf>
    <xf numFmtId="49" fontId="23" fillId="0" borderId="4" xfId="0" applyNumberFormat="1" applyFont="1" applyBorder="1" applyAlignment="1">
      <alignment vertical="center" wrapText="1"/>
    </xf>
    <xf numFmtId="49" fontId="19" fillId="0" borderId="6" xfId="0" applyNumberFormat="1" applyFont="1" applyBorder="1" applyAlignment="1">
      <alignment horizontal="center" vertical="center" wrapText="1"/>
    </xf>
    <xf numFmtId="49" fontId="19" fillId="0" borderId="4" xfId="0" applyNumberFormat="1" applyFont="1" applyBorder="1" applyAlignment="1">
      <alignment vertical="center" wrapText="1"/>
    </xf>
    <xf numFmtId="49" fontId="19" fillId="5" borderId="4" xfId="0" applyNumberFormat="1" applyFont="1" applyFill="1" applyBorder="1" applyAlignment="1">
      <alignment vertical="center" wrapText="1"/>
    </xf>
    <xf numFmtId="49" fontId="43" fillId="0" borderId="6" xfId="0" applyNumberFormat="1" applyFont="1" applyBorder="1" applyAlignment="1">
      <alignment horizontal="left" vertical="center" wrapText="1"/>
    </xf>
    <xf numFmtId="49" fontId="19" fillId="5" borderId="14" xfId="0" applyNumberFormat="1" applyFont="1" applyFill="1" applyBorder="1" applyAlignment="1">
      <alignment vertical="center" wrapText="1"/>
    </xf>
    <xf numFmtId="49" fontId="34" fillId="6" borderId="0" xfId="0" applyNumberFormat="1" applyFont="1" applyFill="1" applyBorder="1" applyAlignment="1">
      <alignment vertical="center"/>
    </xf>
    <xf numFmtId="49" fontId="19" fillId="6" borderId="0" xfId="0" applyNumberFormat="1" applyFont="1" applyFill="1" applyBorder="1" applyAlignment="1">
      <alignment vertical="center"/>
    </xf>
    <xf numFmtId="2" fontId="19" fillId="6" borderId="4" xfId="0" applyNumberFormat="1" applyFont="1" applyFill="1" applyBorder="1" applyAlignment="1">
      <alignment vertical="center"/>
    </xf>
    <xf numFmtId="49" fontId="23" fillId="6" borderId="0" xfId="0" applyNumberFormat="1" applyFont="1" applyFill="1" applyBorder="1" applyAlignment="1">
      <alignment vertical="center"/>
    </xf>
    <xf numFmtId="0" fontId="20" fillId="6" borderId="0" xfId="0" applyFont="1" applyFill="1" applyAlignment="1" applyProtection="1">
      <alignment vertical="center"/>
      <protection locked="0"/>
    </xf>
    <xf numFmtId="49" fontId="20" fillId="6" borderId="0" xfId="0" applyNumberFormat="1" applyFont="1" applyFill="1" applyAlignment="1" applyProtection="1">
      <alignment vertical="center"/>
      <protection locked="0"/>
    </xf>
    <xf numFmtId="49" fontId="20" fillId="6" borderId="0" xfId="0" applyNumberFormat="1" applyFont="1" applyFill="1" applyAlignment="1" applyProtection="1">
      <alignment horizontal="center" vertical="center"/>
      <protection locked="0"/>
    </xf>
    <xf numFmtId="49" fontId="20" fillId="0" borderId="0" xfId="0" applyNumberFormat="1" applyFont="1" applyAlignment="1" applyProtection="1">
      <alignment vertical="center"/>
      <protection locked="0"/>
    </xf>
    <xf numFmtId="49" fontId="41" fillId="6" borderId="0" xfId="0" applyNumberFormat="1" applyFont="1" applyFill="1" applyAlignment="1" applyProtection="1">
      <alignment vertical="center"/>
      <protection locked="0"/>
    </xf>
    <xf numFmtId="49" fontId="41" fillId="6" borderId="0" xfId="0" applyNumberFormat="1" applyFont="1" applyFill="1" applyBorder="1" applyAlignment="1" applyProtection="1">
      <alignment vertical="center"/>
      <protection locked="0"/>
    </xf>
    <xf numFmtId="49" fontId="41" fillId="6" borderId="0" xfId="0" applyNumberFormat="1" applyFont="1" applyFill="1" applyAlignment="1" applyProtection="1">
      <alignment horizontal="center" vertical="center"/>
      <protection locked="0"/>
    </xf>
    <xf numFmtId="49" fontId="41" fillId="0" borderId="0" xfId="0" applyNumberFormat="1" applyFont="1" applyFill="1" applyAlignment="1" applyProtection="1">
      <alignment vertical="center"/>
      <protection locked="0"/>
    </xf>
    <xf numFmtId="49" fontId="38" fillId="6" borderId="0" xfId="0" applyNumberFormat="1" applyFont="1" applyFill="1" applyAlignment="1" applyProtection="1">
      <alignment vertical="center"/>
      <protection locked="0"/>
    </xf>
    <xf numFmtId="49" fontId="23" fillId="6" borderId="0" xfId="0" applyNumberFormat="1" applyFont="1" applyFill="1" applyBorder="1" applyAlignment="1" applyProtection="1">
      <alignment vertical="center"/>
      <protection locked="0"/>
    </xf>
    <xf numFmtId="49" fontId="23" fillId="6" borderId="0" xfId="0" applyNumberFormat="1" applyFont="1" applyFill="1" applyAlignment="1" applyProtection="1">
      <alignment horizontal="center" vertical="center"/>
      <protection locked="0"/>
    </xf>
    <xf numFmtId="49" fontId="23" fillId="0" borderId="0" xfId="0" applyNumberFormat="1" applyFont="1" applyFill="1" applyAlignment="1" applyProtection="1">
      <alignment vertical="center"/>
      <protection locked="0"/>
    </xf>
    <xf numFmtId="49" fontId="24" fillId="6" borderId="0" xfId="0" applyNumberFormat="1" applyFont="1" applyFill="1" applyAlignment="1" applyProtection="1">
      <alignment vertical="center"/>
      <protection locked="0"/>
    </xf>
    <xf numFmtId="49" fontId="23" fillId="0" borderId="0" xfId="0" applyNumberFormat="1" applyFont="1" applyAlignment="1" applyProtection="1">
      <alignment vertical="center"/>
      <protection locked="0"/>
    </xf>
    <xf numFmtId="49" fontId="38" fillId="6" borderId="0" xfId="0" applyNumberFormat="1" applyFont="1" applyFill="1" applyBorder="1" applyAlignment="1" applyProtection="1">
      <alignment horizontal="center" vertical="center"/>
      <protection locked="0"/>
    </xf>
    <xf numFmtId="2" fontId="38" fillId="6" borderId="0" xfId="0" applyNumberFormat="1" applyFont="1" applyFill="1" applyAlignment="1" applyProtection="1">
      <alignment vertical="center"/>
      <protection locked="0"/>
    </xf>
    <xf numFmtId="49" fontId="38" fillId="0" borderId="0" xfId="0" applyNumberFormat="1" applyFont="1" applyAlignment="1" applyProtection="1">
      <alignment vertical="center"/>
      <protection locked="0"/>
    </xf>
    <xf numFmtId="0" fontId="23" fillId="6" borderId="0" xfId="0" applyFont="1" applyFill="1" applyAlignment="1" applyProtection="1">
      <alignment horizontal="center" vertical="center"/>
      <protection locked="0"/>
    </xf>
    <xf numFmtId="49" fontId="23" fillId="6" borderId="0" xfId="0" applyNumberFormat="1" applyFont="1" applyFill="1" applyBorder="1" applyAlignment="1" applyProtection="1">
      <alignment horizontal="center" vertical="center"/>
      <protection locked="0"/>
    </xf>
    <xf numFmtId="2" fontId="23" fillId="6" borderId="0" xfId="0" applyNumberFormat="1" applyFont="1" applyFill="1" applyBorder="1" applyAlignment="1" applyProtection="1">
      <alignment vertical="center"/>
      <protection locked="0"/>
    </xf>
    <xf numFmtId="49" fontId="34" fillId="6" borderId="0" xfId="0" applyNumberFormat="1" applyFont="1" applyFill="1" applyAlignment="1" applyProtection="1">
      <alignment vertical="center"/>
      <protection locked="0"/>
    </xf>
    <xf numFmtId="49" fontId="34" fillId="6" borderId="0" xfId="0" applyNumberFormat="1" applyFont="1" applyFill="1" applyBorder="1" applyAlignment="1" applyProtection="1">
      <alignment horizontal="center" vertical="center"/>
      <protection locked="0"/>
    </xf>
    <xf numFmtId="2" fontId="34" fillId="6" borderId="0" xfId="0" applyNumberFormat="1" applyFont="1" applyFill="1" applyBorder="1" applyAlignment="1" applyProtection="1">
      <alignment vertical="center"/>
      <protection locked="0"/>
    </xf>
    <xf numFmtId="49" fontId="34" fillId="0" borderId="0" xfId="0" applyNumberFormat="1" applyFont="1" applyAlignment="1" applyProtection="1">
      <alignment vertical="center"/>
      <protection locked="0"/>
    </xf>
    <xf numFmtId="0" fontId="24" fillId="6" borderId="0" xfId="0" applyFont="1" applyFill="1" applyAlignment="1" applyProtection="1">
      <alignment horizontal="center" vertical="center"/>
      <protection locked="0"/>
    </xf>
    <xf numFmtId="2" fontId="23" fillId="6" borderId="0" xfId="0" applyNumberFormat="1" applyFont="1" applyFill="1" applyAlignment="1" applyProtection="1">
      <alignment vertical="center"/>
      <protection locked="0"/>
    </xf>
    <xf numFmtId="49" fontId="24" fillId="5" borderId="4" xfId="0" applyNumberFormat="1" applyFont="1" applyFill="1" applyBorder="1" applyAlignment="1" applyProtection="1">
      <alignment horizontal="center" vertical="center" wrapText="1"/>
      <protection locked="0"/>
    </xf>
    <xf numFmtId="49" fontId="24" fillId="5" borderId="4" xfId="0" applyNumberFormat="1" applyFont="1" applyFill="1" applyBorder="1" applyAlignment="1" applyProtection="1">
      <alignment horizontal="center" vertical="center"/>
      <protection locked="0"/>
    </xf>
    <xf numFmtId="49" fontId="44" fillId="5" borderId="4" xfId="0" applyNumberFormat="1" applyFont="1" applyFill="1" applyBorder="1" applyAlignment="1" applyProtection="1">
      <alignment horizontal="center" vertical="center" wrapText="1"/>
      <protection locked="0"/>
    </xf>
    <xf numFmtId="49" fontId="23" fillId="0" borderId="4" xfId="0" applyNumberFormat="1" applyFont="1" applyBorder="1" applyAlignment="1" applyProtection="1">
      <alignment vertical="center"/>
      <protection locked="0"/>
    </xf>
    <xf numFmtId="49" fontId="23" fillId="0" borderId="4" xfId="0" applyNumberFormat="1" applyFont="1" applyBorder="1" applyAlignment="1" applyProtection="1">
      <alignment vertical="center" wrapText="1"/>
      <protection locked="0"/>
    </xf>
    <xf numFmtId="14" fontId="23" fillId="0" borderId="4" xfId="0" applyNumberFormat="1" applyFont="1" applyBorder="1" applyAlignment="1" applyProtection="1">
      <alignment vertical="center" wrapText="1"/>
      <protection locked="0"/>
    </xf>
    <xf numFmtId="0" fontId="27" fillId="0" borderId="4" xfId="0" applyFont="1" applyFill="1" applyBorder="1" applyAlignment="1" applyProtection="1">
      <alignment horizontal="center" vertical="center" wrapText="1"/>
      <protection locked="0"/>
    </xf>
    <xf numFmtId="0" fontId="23" fillId="0" borderId="4" xfId="0" applyFont="1" applyBorder="1" applyAlignment="1" applyProtection="1">
      <alignment vertical="center"/>
      <protection locked="0"/>
    </xf>
    <xf numFmtId="0" fontId="23" fillId="0" borderId="4" xfId="0" applyFont="1" applyBorder="1" applyAlignment="1" applyProtection="1">
      <alignment horizontal="center" vertical="center"/>
    </xf>
    <xf numFmtId="49" fontId="34" fillId="0" borderId="4" xfId="0" applyNumberFormat="1" applyFont="1" applyBorder="1" applyAlignment="1" applyProtection="1">
      <alignment vertical="center" wrapText="1"/>
      <protection locked="0"/>
    </xf>
    <xf numFmtId="166" fontId="23" fillId="0" borderId="4" xfId="0" applyNumberFormat="1" applyFont="1" applyFill="1" applyBorder="1" applyAlignment="1" applyProtection="1">
      <alignment horizontal="center" vertical="center" wrapText="1"/>
      <protection locked="0"/>
    </xf>
    <xf numFmtId="169" fontId="23" fillId="0" borderId="4" xfId="0" applyNumberFormat="1" applyFont="1" applyFill="1" applyBorder="1" applyAlignment="1" applyProtection="1">
      <alignment horizontal="center" vertical="center" wrapText="1"/>
      <protection locked="0"/>
    </xf>
    <xf numFmtId="49" fontId="23" fillId="0" borderId="4" xfId="0" applyNumberFormat="1" applyFont="1" applyFill="1" applyBorder="1" applyAlignment="1" applyProtection="1">
      <alignment horizontal="center" vertical="center" wrapText="1"/>
      <protection locked="0"/>
    </xf>
    <xf numFmtId="170" fontId="23" fillId="0" borderId="4" xfId="0" applyNumberFormat="1" applyFont="1" applyFill="1" applyBorder="1" applyAlignment="1" applyProtection="1">
      <alignment horizontal="center" vertical="center" wrapText="1"/>
      <protection locked="0"/>
    </xf>
    <xf numFmtId="49" fontId="23" fillId="0" borderId="6" xfId="0" applyNumberFormat="1" applyFont="1" applyBorder="1" applyAlignment="1" applyProtection="1">
      <alignment vertical="center"/>
      <protection locked="0"/>
    </xf>
    <xf numFmtId="164" fontId="27" fillId="0" borderId="4" xfId="0" applyNumberFormat="1" applyFont="1" applyFill="1" applyBorder="1" applyAlignment="1" applyProtection="1">
      <alignment horizontal="left" vertical="center" wrapText="1"/>
      <protection locked="0"/>
    </xf>
    <xf numFmtId="0" fontId="25" fillId="0" borderId="4" xfId="4" applyFont="1" applyFill="1" applyBorder="1" applyAlignment="1" applyProtection="1">
      <alignment vertical="center" wrapText="1"/>
      <protection locked="0"/>
    </xf>
    <xf numFmtId="49" fontId="34" fillId="0" borderId="4" xfId="0" applyNumberFormat="1" applyFont="1" applyFill="1" applyBorder="1" applyAlignment="1" applyProtection="1">
      <alignment vertical="center" wrapText="1"/>
      <protection locked="0"/>
    </xf>
    <xf numFmtId="49" fontId="45" fillId="7" borderId="4" xfId="0" applyNumberFormat="1" applyFont="1" applyFill="1" applyBorder="1" applyAlignment="1" applyProtection="1">
      <alignment vertical="center"/>
      <protection locked="0"/>
    </xf>
    <xf numFmtId="49" fontId="46" fillId="7" borderId="4" xfId="0" applyNumberFormat="1" applyFont="1" applyFill="1" applyBorder="1" applyAlignment="1" applyProtection="1">
      <alignment vertical="center" wrapText="1"/>
      <protection locked="0"/>
    </xf>
    <xf numFmtId="167" fontId="46" fillId="7" borderId="4" xfId="0" applyNumberFormat="1" applyFont="1" applyFill="1" applyBorder="1" applyAlignment="1" applyProtection="1">
      <alignment vertical="center" wrapText="1"/>
      <protection locked="0"/>
    </xf>
    <xf numFmtId="49" fontId="46" fillId="7" borderId="4" xfId="0" applyNumberFormat="1" applyFont="1" applyFill="1" applyBorder="1" applyAlignment="1" applyProtection="1">
      <alignment vertical="center"/>
      <protection locked="0"/>
    </xf>
    <xf numFmtId="165" fontId="46" fillId="7" borderId="4" xfId="0" applyNumberFormat="1" applyFont="1" applyFill="1" applyBorder="1" applyAlignment="1" applyProtection="1">
      <alignment horizontal="center" vertical="center" wrapText="1"/>
      <protection locked="0"/>
    </xf>
    <xf numFmtId="49" fontId="47" fillId="7" borderId="4" xfId="0" applyNumberFormat="1" applyFont="1" applyFill="1" applyBorder="1" applyAlignment="1" applyProtection="1">
      <alignment vertical="center" wrapText="1"/>
      <protection locked="0"/>
    </xf>
    <xf numFmtId="166" fontId="46" fillId="7" borderId="4" xfId="0" applyNumberFormat="1" applyFont="1" applyFill="1" applyBorder="1" applyAlignment="1" applyProtection="1">
      <alignment horizontal="center" vertical="center" wrapText="1"/>
      <protection locked="0"/>
    </xf>
    <xf numFmtId="49" fontId="46" fillId="7" borderId="4" xfId="0" applyNumberFormat="1" applyFont="1" applyFill="1" applyBorder="1" applyAlignment="1" applyProtection="1">
      <alignment horizontal="center" vertical="center" wrapText="1"/>
      <protection locked="0"/>
    </xf>
    <xf numFmtId="49" fontId="23" fillId="6" borderId="0" xfId="0" applyNumberFormat="1" applyFont="1" applyFill="1" applyBorder="1" applyAlignment="1" applyProtection="1">
      <alignment vertical="center" wrapText="1"/>
      <protection locked="0"/>
    </xf>
    <xf numFmtId="49" fontId="48" fillId="6" borderId="0" xfId="0" applyNumberFormat="1" applyFont="1" applyFill="1" applyBorder="1" applyAlignment="1" applyProtection="1">
      <alignment vertical="center" wrapText="1"/>
      <protection locked="0"/>
    </xf>
    <xf numFmtId="165" fontId="23" fillId="6" borderId="0" xfId="0" applyNumberFormat="1" applyFont="1" applyFill="1" applyBorder="1" applyAlignment="1" applyProtection="1">
      <alignment horizontal="center" vertical="center"/>
      <protection locked="0"/>
    </xf>
    <xf numFmtId="3" fontId="24" fillId="6" borderId="0" xfId="0" applyNumberFormat="1" applyFont="1" applyFill="1" applyBorder="1" applyAlignment="1" applyProtection="1">
      <alignment horizontal="right" vertical="center" wrapText="1"/>
      <protection locked="0"/>
    </xf>
    <xf numFmtId="0" fontId="23" fillId="6" borderId="0" xfId="0" applyFont="1" applyFill="1" applyAlignment="1" applyProtection="1">
      <alignment vertical="center"/>
      <protection locked="0"/>
    </xf>
    <xf numFmtId="49" fontId="38" fillId="6" borderId="0" xfId="0" applyNumberFormat="1" applyFont="1" applyFill="1" applyAlignment="1" applyProtection="1">
      <alignment horizontal="center" vertical="center"/>
      <protection locked="0"/>
    </xf>
    <xf numFmtId="49" fontId="24" fillId="0" borderId="0" xfId="0" applyNumberFormat="1" applyFont="1" applyAlignment="1" applyProtection="1">
      <alignment vertical="center"/>
      <protection locked="0"/>
    </xf>
    <xf numFmtId="49" fontId="23" fillId="0" borderId="0" xfId="0" applyNumberFormat="1" applyFont="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horizontal="center" vertical="center"/>
      <protection locked="0"/>
    </xf>
    <xf numFmtId="49" fontId="23" fillId="0" borderId="0" xfId="0" applyNumberFormat="1" applyFont="1" applyFill="1" applyAlignment="1" applyProtection="1">
      <alignment horizontal="center" vertical="center"/>
      <protection locked="0"/>
    </xf>
    <xf numFmtId="2" fontId="23" fillId="0" borderId="0" xfId="0" applyNumberFormat="1" applyFont="1" applyAlignment="1" applyProtection="1">
      <alignment vertical="center"/>
      <protection locked="0"/>
    </xf>
    <xf numFmtId="0" fontId="23" fillId="0" borderId="0" xfId="0" applyNumberFormat="1" applyFont="1" applyAlignment="1" applyProtection="1">
      <alignment vertical="center"/>
      <protection locked="0"/>
    </xf>
    <xf numFmtId="49" fontId="23" fillId="6" borderId="0" xfId="0" applyNumberFormat="1" applyFont="1" applyFill="1"/>
    <xf numFmtId="49" fontId="23" fillId="0" borderId="0" xfId="0" applyNumberFormat="1" applyFont="1"/>
    <xf numFmtId="49" fontId="24" fillId="5" borderId="4" xfId="0" applyNumberFormat="1" applyFont="1" applyFill="1" applyBorder="1" applyAlignment="1">
      <alignment horizontal="center" vertical="center" wrapText="1"/>
    </xf>
    <xf numFmtId="49" fontId="23" fillId="6" borderId="0" xfId="0" applyNumberFormat="1" applyFont="1" applyFill="1" applyBorder="1"/>
    <xf numFmtId="49" fontId="23" fillId="6" borderId="0" xfId="0" applyNumberFormat="1" applyFont="1" applyFill="1" applyAlignment="1">
      <alignment horizontal="left"/>
    </xf>
    <xf numFmtId="49" fontId="23" fillId="6" borderId="0" xfId="0" applyNumberFormat="1" applyFont="1" applyFill="1" applyBorder="1" applyAlignment="1">
      <alignment horizontal="left"/>
    </xf>
    <xf numFmtId="49" fontId="23" fillId="0" borderId="0" xfId="0" applyNumberFormat="1" applyFont="1" applyAlignment="1">
      <alignment horizontal="left"/>
    </xf>
    <xf numFmtId="49" fontId="23" fillId="6" borderId="0" xfId="0" applyNumberFormat="1" applyFont="1" applyFill="1" applyAlignment="1">
      <alignment horizontal="right"/>
    </xf>
    <xf numFmtId="0" fontId="49" fillId="0" borderId="0" xfId="10" applyFont="1" applyAlignment="1">
      <alignment vertical="center"/>
    </xf>
    <xf numFmtId="0" fontId="49" fillId="6" borderId="0" xfId="10" applyFont="1" applyFill="1" applyAlignment="1">
      <alignment vertical="center" wrapText="1"/>
    </xf>
    <xf numFmtId="0" fontId="49" fillId="6" borderId="0" xfId="10" applyFont="1" applyFill="1" applyAlignment="1">
      <alignment vertical="center"/>
    </xf>
    <xf numFmtId="0" fontId="50" fillId="6" borderId="0" xfId="0" applyFont="1" applyFill="1" applyAlignment="1">
      <alignment vertical="center"/>
    </xf>
    <xf numFmtId="0" fontId="24" fillId="6" borderId="0" xfId="0" applyFont="1" applyFill="1" applyBorder="1" applyAlignment="1">
      <alignment vertical="center"/>
    </xf>
    <xf numFmtId="0" fontId="24" fillId="6" borderId="4" xfId="0" applyFont="1" applyFill="1" applyBorder="1" applyAlignment="1" applyProtection="1">
      <alignment horizontal="left" vertical="center" wrapText="1"/>
      <protection locked="0"/>
    </xf>
    <xf numFmtId="49" fontId="23" fillId="6" borderId="8" xfId="0" applyNumberFormat="1" applyFont="1" applyFill="1" applyBorder="1" applyAlignment="1">
      <alignment horizontal="center" vertical="center" wrapText="1"/>
    </xf>
    <xf numFmtId="49" fontId="19" fillId="0" borderId="4" xfId="0" applyNumberFormat="1" applyFont="1" applyFill="1" applyBorder="1" applyAlignment="1">
      <alignment vertical="center" wrapText="1"/>
    </xf>
    <xf numFmtId="49" fontId="19" fillId="0" borderId="8" xfId="0" applyNumberFormat="1" applyFont="1" applyFill="1" applyBorder="1" applyAlignment="1">
      <alignment vertical="center" wrapText="1"/>
    </xf>
    <xf numFmtId="2" fontId="19" fillId="0" borderId="14" xfId="0" applyNumberFormat="1" applyFont="1" applyFill="1" applyBorder="1" applyAlignment="1">
      <alignment vertical="center" wrapText="1"/>
    </xf>
    <xf numFmtId="14" fontId="23"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5" fillId="0" borderId="0" xfId="4" applyFont="1" applyFill="1" applyBorder="1" applyAlignment="1">
      <alignment horizontal="center" wrapText="1"/>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164" fontId="3" fillId="3" borderId="49" xfId="11" applyNumberFormat="1" applyFont="1" applyFill="1" applyBorder="1" applyAlignment="1">
      <alignment horizontal="left" vertical="center" wrapText="1"/>
    </xf>
    <xf numFmtId="0" fontId="3" fillId="3" borderId="52" xfId="11" applyFont="1" applyFill="1" applyBorder="1" applyAlignment="1">
      <alignment horizontal="left" vertical="center"/>
    </xf>
    <xf numFmtId="0" fontId="3" fillId="3" borderId="53" xfId="11" applyFont="1" applyFill="1" applyBorder="1" applyAlignment="1">
      <alignment horizontal="left" vertical="center"/>
    </xf>
    <xf numFmtId="0" fontId="3" fillId="0" borderId="0" xfId="11" applyFont="1" applyFill="1" applyBorder="1" applyAlignment="1">
      <alignment vertical="center"/>
    </xf>
    <xf numFmtId="0" fontId="3" fillId="3" borderId="55" xfId="11" applyFont="1" applyFill="1" applyBorder="1" applyAlignment="1">
      <alignment horizontal="left" vertical="center"/>
    </xf>
    <xf numFmtId="0" fontId="3" fillId="3" borderId="54" xfId="11" applyFont="1" applyFill="1" applyBorder="1" applyAlignment="1">
      <alignment horizontal="left" vertical="center"/>
    </xf>
    <xf numFmtId="0" fontId="3" fillId="3" borderId="57" xfId="11" applyFont="1" applyFill="1" applyBorder="1" applyAlignment="1">
      <alignment horizontal="left" vertical="center" wrapText="1"/>
    </xf>
    <xf numFmtId="0" fontId="3" fillId="3" borderId="53" xfId="11" applyFont="1" applyFill="1" applyBorder="1" applyAlignment="1">
      <alignment vertical="center" wrapText="1"/>
    </xf>
    <xf numFmtId="164" fontId="3" fillId="3" borderId="40" xfId="11" applyNumberFormat="1" applyFont="1" applyFill="1" applyBorder="1" applyAlignment="1">
      <alignment horizontal="left" vertical="center" wrapText="1"/>
    </xf>
    <xf numFmtId="164" fontId="3" fillId="3" borderId="60" xfId="11" applyNumberFormat="1" applyFont="1" applyFill="1" applyBorder="1" applyAlignment="1">
      <alignment horizontal="left" vertical="center" wrapText="1"/>
    </xf>
    <xf numFmtId="0" fontId="3" fillId="3" borderId="61" xfId="11" applyFont="1" applyFill="1" applyBorder="1" applyAlignment="1">
      <alignment horizontal="left" vertical="center"/>
    </xf>
    <xf numFmtId="0" fontId="3" fillId="3" borderId="39" xfId="11" applyFont="1" applyFill="1" applyBorder="1" applyAlignment="1">
      <alignment horizontal="left" vertical="center" wrapText="1"/>
    </xf>
    <xf numFmtId="0" fontId="3" fillId="3" borderId="49" xfId="11" applyFont="1" applyFill="1" applyBorder="1" applyAlignment="1">
      <alignment horizontal="left" vertical="center" wrapText="1"/>
    </xf>
    <xf numFmtId="0" fontId="3" fillId="3" borderId="62" xfId="11" applyFont="1" applyFill="1" applyBorder="1" applyAlignment="1">
      <alignment horizontal="left" vertical="center" wrapText="1"/>
    </xf>
    <xf numFmtId="0" fontId="3" fillId="3" borderId="55" xfId="11" applyFont="1" applyFill="1" applyBorder="1" applyAlignment="1">
      <alignment vertical="center"/>
    </xf>
    <xf numFmtId="0" fontId="3" fillId="3" borderId="62" xfId="11" applyFont="1" applyFill="1" applyBorder="1" applyAlignment="1">
      <alignment vertical="center"/>
    </xf>
    <xf numFmtId="0" fontId="3" fillId="3" borderId="53" xfId="11" applyFont="1" applyFill="1" applyBorder="1" applyAlignment="1">
      <alignment vertical="center"/>
    </xf>
    <xf numFmtId="0" fontId="3" fillId="3" borderId="40" xfId="11" applyFont="1" applyFill="1" applyBorder="1" applyAlignment="1">
      <alignment vertical="center"/>
    </xf>
    <xf numFmtId="0" fontId="3" fillId="3" borderId="63" xfId="11" applyFont="1" applyFill="1" applyBorder="1" applyAlignment="1">
      <alignment vertical="center"/>
    </xf>
    <xf numFmtId="0" fontId="3" fillId="3" borderId="64" xfId="11" applyFont="1" applyFill="1" applyBorder="1" applyAlignment="1">
      <alignment vertical="center"/>
    </xf>
    <xf numFmtId="164" fontId="3" fillId="3" borderId="65" xfId="11" applyNumberFormat="1" applyFont="1" applyFill="1" applyBorder="1" applyAlignment="1">
      <alignment horizontal="left" vertical="center" wrapText="1"/>
    </xf>
    <xf numFmtId="0" fontId="3" fillId="3" borderId="66" xfId="11" applyFont="1" applyFill="1" applyBorder="1" applyAlignment="1">
      <alignment horizontal="left" vertical="center"/>
    </xf>
    <xf numFmtId="0" fontId="3" fillId="3" borderId="67" xfId="11" applyFont="1" applyFill="1" applyBorder="1" applyAlignment="1">
      <alignment horizontal="left" vertical="center" wrapText="1"/>
    </xf>
    <xf numFmtId="0" fontId="3" fillId="3" borderId="62" xfId="11" applyFont="1" applyFill="1" applyBorder="1" applyAlignment="1">
      <alignment vertical="center" wrapText="1"/>
    </xf>
    <xf numFmtId="0" fontId="3" fillId="3" borderId="54" xfId="11" applyFont="1" applyFill="1" applyBorder="1" applyAlignment="1">
      <alignment vertical="center" wrapText="1"/>
    </xf>
    <xf numFmtId="0" fontId="3" fillId="3" borderId="52" xfId="11" applyFont="1" applyFill="1" applyBorder="1" applyAlignment="1">
      <alignment vertical="center"/>
    </xf>
    <xf numFmtId="0" fontId="3" fillId="6" borderId="51" xfId="11" applyFont="1" applyFill="1" applyBorder="1" applyAlignment="1">
      <alignment vertical="center"/>
    </xf>
    <xf numFmtId="0" fontId="3" fillId="6" borderId="62" xfId="11" applyFont="1" applyFill="1" applyBorder="1" applyAlignment="1">
      <alignment vertical="center"/>
    </xf>
    <xf numFmtId="0" fontId="3" fillId="6" borderId="52" xfId="11" applyFont="1" applyFill="1" applyBorder="1" applyAlignment="1">
      <alignment vertical="center"/>
    </xf>
    <xf numFmtId="0" fontId="3" fillId="6" borderId="57" xfId="11" applyFont="1" applyFill="1" applyBorder="1" applyAlignment="1">
      <alignment vertical="center"/>
    </xf>
    <xf numFmtId="0" fontId="3" fillId="6" borderId="53" xfId="11" applyFont="1" applyFill="1" applyBorder="1" applyAlignment="1">
      <alignment vertical="center"/>
    </xf>
    <xf numFmtId="0" fontId="3" fillId="3" borderId="39" xfId="0" applyFont="1" applyFill="1" applyBorder="1" applyAlignment="1">
      <alignment vertical="center"/>
    </xf>
    <xf numFmtId="0" fontId="3" fillId="3" borderId="53" xfId="0" applyFont="1" applyFill="1" applyBorder="1" applyAlignment="1">
      <alignment horizontal="left" vertical="center" wrapText="1"/>
    </xf>
    <xf numFmtId="0" fontId="3" fillId="6" borderId="40" xfId="11" applyFont="1" applyFill="1" applyBorder="1" applyAlignment="1">
      <alignment vertical="center" wrapText="1"/>
    </xf>
    <xf numFmtId="0" fontId="3" fillId="6" borderId="69" xfId="11" applyFont="1" applyFill="1" applyBorder="1" applyAlignment="1">
      <alignment vertical="center" wrapText="1"/>
    </xf>
    <xf numFmtId="0" fontId="3" fillId="6" borderId="61" xfId="11" applyFont="1" applyFill="1" applyBorder="1" applyAlignment="1">
      <alignment vertical="center"/>
    </xf>
    <xf numFmtId="0" fontId="14" fillId="6" borderId="40" xfId="11" applyFont="1" applyFill="1" applyBorder="1" applyAlignment="1">
      <alignment vertical="center"/>
    </xf>
    <xf numFmtId="0" fontId="27" fillId="0" borderId="73" xfId="0" applyFont="1" applyBorder="1" applyAlignment="1" applyProtection="1">
      <alignment horizontal="center" vertical="center" wrapText="1"/>
      <protection locked="0"/>
    </xf>
    <xf numFmtId="0" fontId="27" fillId="0" borderId="71" xfId="0" applyFont="1" applyBorder="1" applyAlignment="1" applyProtection="1">
      <alignment horizontal="center" vertical="center" wrapText="1"/>
      <protection locked="0"/>
    </xf>
    <xf numFmtId="0" fontId="27" fillId="0" borderId="72" xfId="0" applyFont="1" applyBorder="1" applyAlignment="1" applyProtection="1">
      <alignment horizontal="center" vertical="center" wrapText="1"/>
      <protection locked="0"/>
    </xf>
    <xf numFmtId="0" fontId="49" fillId="0" borderId="0" xfId="10" applyFont="1" applyAlignment="1" applyProtection="1">
      <alignment vertical="center" wrapText="1"/>
    </xf>
    <xf numFmtId="0" fontId="27" fillId="0" borderId="71" xfId="0" applyFont="1" applyBorder="1" applyAlignment="1" applyProtection="1">
      <alignment horizontal="center" vertical="center" wrapText="1"/>
    </xf>
    <xf numFmtId="0" fontId="23" fillId="6" borderId="0" xfId="0" applyFont="1" applyFill="1" applyAlignment="1" applyProtection="1">
      <alignment vertical="center" wrapText="1"/>
    </xf>
    <xf numFmtId="0" fontId="23"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9" fillId="0" borderId="0" xfId="10" applyFont="1" applyAlignment="1" applyProtection="1">
      <alignment horizontal="center" vertical="center" wrapText="1"/>
    </xf>
    <xf numFmtId="0" fontId="49" fillId="6" borderId="0" xfId="10" applyFont="1" applyFill="1" applyAlignment="1" applyProtection="1">
      <alignment vertical="center" wrapText="1"/>
    </xf>
    <xf numFmtId="0" fontId="27" fillId="0" borderId="75" xfId="0" applyFont="1" applyBorder="1" applyAlignment="1" applyProtection="1">
      <alignment horizontal="center" vertical="center" wrapText="1"/>
      <protection locked="0"/>
    </xf>
    <xf numFmtId="0" fontId="27" fillId="5" borderId="73" xfId="0" applyFont="1" applyFill="1" applyBorder="1" applyAlignment="1" applyProtection="1">
      <alignment horizontal="center" vertical="center" wrapText="1"/>
    </xf>
    <xf numFmtId="0" fontId="27" fillId="5" borderId="71" xfId="0" applyFont="1" applyFill="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57" fillId="6" borderId="0" xfId="10" applyFont="1" applyFill="1" applyAlignment="1">
      <alignment horizontal="left" vertical="center"/>
    </xf>
    <xf numFmtId="0" fontId="52" fillId="0" borderId="89" xfId="0" applyFont="1" applyBorder="1" applyAlignment="1" applyProtection="1">
      <alignment horizontal="center" vertical="center" wrapText="1"/>
    </xf>
    <xf numFmtId="0" fontId="52" fillId="0" borderId="90" xfId="0" applyFont="1" applyBorder="1" applyAlignment="1" applyProtection="1">
      <alignment horizontal="center" vertical="center" wrapText="1"/>
    </xf>
    <xf numFmtId="0" fontId="23" fillId="6" borderId="0" xfId="0" applyFont="1" applyFill="1" applyAlignment="1" applyProtection="1">
      <alignment vertical="center"/>
    </xf>
    <xf numFmtId="0" fontId="23" fillId="6" borderId="0" xfId="0" applyFont="1" applyFill="1" applyBorder="1" applyAlignment="1" applyProtection="1">
      <alignment vertical="center"/>
    </xf>
    <xf numFmtId="0" fontId="23" fillId="0" borderId="0" xfId="0" applyFont="1" applyAlignment="1" applyProtection="1">
      <alignment vertical="center"/>
    </xf>
    <xf numFmtId="0" fontId="21" fillId="6" borderId="0" xfId="0" applyFont="1" applyFill="1" applyAlignment="1" applyProtection="1">
      <alignment vertical="center"/>
    </xf>
    <xf numFmtId="49" fontId="20" fillId="6" borderId="0" xfId="0" applyNumberFormat="1" applyFont="1" applyFill="1" applyAlignment="1" applyProtection="1">
      <alignment vertical="center"/>
    </xf>
    <xf numFmtId="49" fontId="41" fillId="6" borderId="0" xfId="0" applyNumberFormat="1" applyFont="1" applyFill="1" applyAlignment="1" applyProtection="1">
      <alignment vertical="center"/>
    </xf>
    <xf numFmtId="49" fontId="20" fillId="0" borderId="0" xfId="0" applyNumberFormat="1" applyFont="1" applyFill="1" applyAlignment="1" applyProtection="1">
      <alignment vertical="center"/>
    </xf>
    <xf numFmtId="49" fontId="24" fillId="6" borderId="0" xfId="0" applyNumberFormat="1" applyFont="1" applyFill="1" applyAlignment="1" applyProtection="1">
      <alignment vertical="center"/>
    </xf>
    <xf numFmtId="49" fontId="23" fillId="6" borderId="0" xfId="0" applyNumberFormat="1" applyFont="1" applyFill="1" applyAlignment="1" applyProtection="1">
      <alignment vertical="center"/>
    </xf>
    <xf numFmtId="49" fontId="23" fillId="0" borderId="0" xfId="0" applyNumberFormat="1" applyFont="1" applyFill="1" applyAlignment="1" applyProtection="1">
      <alignment vertical="center"/>
    </xf>
    <xf numFmtId="49" fontId="23" fillId="6" borderId="85" xfId="0" applyNumberFormat="1" applyFont="1" applyFill="1" applyBorder="1" applyAlignment="1" applyProtection="1">
      <alignment vertical="center"/>
    </xf>
    <xf numFmtId="49" fontId="24" fillId="0" borderId="96" xfId="0" applyNumberFormat="1" applyFont="1" applyFill="1" applyBorder="1" applyAlignment="1" applyProtection="1">
      <alignment vertical="center" wrapText="1"/>
    </xf>
    <xf numFmtId="49" fontId="23" fillId="0" borderId="0" xfId="0" applyNumberFormat="1" applyFont="1" applyAlignment="1" applyProtection="1">
      <alignment vertical="center"/>
    </xf>
    <xf numFmtId="49" fontId="26" fillId="0" borderId="97" xfId="0" applyNumberFormat="1" applyFont="1" applyFill="1" applyBorder="1" applyAlignment="1" applyProtection="1">
      <alignment horizontal="right" vertical="center" wrapText="1"/>
    </xf>
    <xf numFmtId="49" fontId="23" fillId="0" borderId="94" xfId="0" applyNumberFormat="1" applyFont="1" applyFill="1" applyBorder="1" applyAlignment="1" applyProtection="1">
      <alignment horizontal="right" vertical="center" wrapText="1"/>
    </xf>
    <xf numFmtId="3" fontId="32" fillId="0" borderId="81" xfId="0" applyNumberFormat="1" applyFont="1" applyFill="1" applyBorder="1" applyAlignment="1" applyProtection="1">
      <alignment horizontal="center" vertical="center" wrapText="1"/>
    </xf>
    <xf numFmtId="49" fontId="24" fillId="0" borderId="94" xfId="0" applyNumberFormat="1" applyFont="1" applyBorder="1" applyAlignment="1" applyProtection="1">
      <alignment horizontal="right" vertical="center" wrapText="1"/>
    </xf>
    <xf numFmtId="3" fontId="32" fillId="0" borderId="81" xfId="0" applyNumberFormat="1" applyFont="1" applyBorder="1" applyAlignment="1" applyProtection="1">
      <alignment horizontal="center" vertical="center" wrapText="1"/>
    </xf>
    <xf numFmtId="3" fontId="32" fillId="0" borderId="4" xfId="0" applyNumberFormat="1" applyFont="1" applyBorder="1" applyAlignment="1" applyProtection="1">
      <alignment horizontal="center" vertical="center" wrapText="1"/>
    </xf>
    <xf numFmtId="3" fontId="32" fillId="0" borderId="6" xfId="0" applyNumberFormat="1" applyFont="1" applyBorder="1" applyAlignment="1" applyProtection="1">
      <alignment horizontal="center" vertical="center" wrapText="1"/>
    </xf>
    <xf numFmtId="3" fontId="32" fillId="0" borderId="80" xfId="0" applyNumberFormat="1" applyFont="1" applyBorder="1" applyAlignment="1" applyProtection="1">
      <alignment horizontal="center" vertical="center" wrapText="1"/>
    </xf>
    <xf numFmtId="49" fontId="24" fillId="0" borderId="0" xfId="0" applyNumberFormat="1" applyFont="1" applyAlignment="1" applyProtection="1">
      <alignment vertical="center"/>
    </xf>
    <xf numFmtId="49" fontId="23" fillId="0" borderId="94" xfId="0" applyNumberFormat="1" applyFont="1" applyBorder="1" applyAlignment="1" applyProtection="1">
      <alignment horizontal="right" vertical="center" wrapText="1"/>
    </xf>
    <xf numFmtId="49" fontId="23" fillId="5" borderId="79" xfId="0" applyNumberFormat="1" applyFont="1" applyFill="1" applyBorder="1" applyAlignment="1" applyProtection="1">
      <alignment vertical="center" wrapText="1"/>
    </xf>
    <xf numFmtId="49" fontId="23" fillId="5" borderId="8" xfId="0" applyNumberFormat="1" applyFont="1" applyFill="1" applyBorder="1" applyAlignment="1" applyProtection="1">
      <alignment vertical="center" wrapText="1"/>
    </xf>
    <xf numFmtId="49" fontId="26" fillId="0" borderId="95" xfId="0" applyNumberFormat="1" applyFont="1" applyBorder="1" applyAlignment="1" applyProtection="1">
      <alignment horizontal="right" vertical="center" wrapText="1"/>
    </xf>
    <xf numFmtId="49" fontId="23" fillId="5" borderId="83" xfId="0" applyNumberFormat="1" applyFont="1" applyFill="1" applyBorder="1" applyAlignment="1" applyProtection="1">
      <alignment vertical="center" wrapText="1"/>
    </xf>
    <xf numFmtId="49" fontId="23" fillId="5" borderId="84" xfId="0" applyNumberFormat="1" applyFont="1" applyFill="1" applyBorder="1" applyAlignment="1" applyProtection="1">
      <alignment vertical="center" wrapText="1"/>
    </xf>
    <xf numFmtId="3" fontId="32" fillId="0" borderId="91" xfId="0" applyNumberFormat="1" applyFont="1" applyBorder="1" applyAlignment="1" applyProtection="1">
      <alignment horizontal="center" vertical="center" wrapText="1"/>
    </xf>
    <xf numFmtId="3" fontId="32" fillId="0" borderId="92" xfId="0" applyNumberFormat="1" applyFont="1" applyBorder="1" applyAlignment="1" applyProtection="1">
      <alignment horizontal="center" vertical="center" wrapText="1"/>
    </xf>
    <xf numFmtId="49" fontId="23"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2" fillId="6" borderId="0" xfId="0" applyNumberFormat="1" applyFont="1" applyFill="1" applyBorder="1" applyAlignment="1" applyProtection="1">
      <alignment horizontal="center" vertical="center" wrapText="1"/>
    </xf>
    <xf numFmtId="49" fontId="23"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3" fillId="6" borderId="0" xfId="0" applyNumberFormat="1" applyFont="1" applyFill="1" applyBorder="1" applyAlignment="1" applyProtection="1">
      <alignment horizontal="center" vertical="center" wrapText="1"/>
    </xf>
    <xf numFmtId="49" fontId="23" fillId="0" borderId="6" xfId="0" applyNumberFormat="1" applyFont="1" applyFill="1" applyBorder="1" applyAlignment="1" applyProtection="1">
      <alignment horizontal="center" vertical="center" wrapText="1"/>
      <protection locked="0"/>
    </xf>
    <xf numFmtId="49" fontId="19" fillId="5" borderId="6" xfId="0" applyNumberFormat="1" applyFont="1" applyFill="1" applyBorder="1" applyAlignment="1" applyProtection="1">
      <alignment horizontal="center" vertical="center" wrapText="1"/>
      <protection locked="0"/>
    </xf>
    <xf numFmtId="49" fontId="19" fillId="4" borderId="6" xfId="0" applyNumberFormat="1" applyFont="1" applyFill="1" applyBorder="1" applyAlignment="1" applyProtection="1">
      <alignment horizontal="center" vertical="center" wrapText="1"/>
      <protection locked="0"/>
    </xf>
    <xf numFmtId="49" fontId="19" fillId="4" borderId="4" xfId="0" applyNumberFormat="1" applyFont="1" applyFill="1" applyBorder="1" applyAlignment="1" applyProtection="1">
      <alignment horizontal="center" vertical="center" wrapText="1"/>
      <protection locked="0"/>
    </xf>
    <xf numFmtId="49" fontId="42" fillId="5" borderId="4" xfId="0" applyNumberFormat="1" applyFont="1" applyFill="1" applyBorder="1" applyAlignment="1" applyProtection="1">
      <alignment horizontal="center" vertical="center" wrapText="1"/>
      <protection locked="0"/>
    </xf>
    <xf numFmtId="49" fontId="19" fillId="5" borderId="4" xfId="0" applyNumberFormat="1" applyFont="1" applyFill="1" applyBorder="1" applyAlignment="1" applyProtection="1">
      <alignment horizontal="center" vertical="center" wrapText="1"/>
      <protection locked="0"/>
    </xf>
    <xf numFmtId="49" fontId="19" fillId="5" borderId="81" xfId="0" applyNumberFormat="1" applyFont="1" applyFill="1" applyBorder="1" applyAlignment="1" applyProtection="1">
      <alignment horizontal="center" vertical="center" wrapText="1"/>
      <protection locked="0"/>
    </xf>
    <xf numFmtId="49" fontId="19" fillId="4" borderId="81" xfId="0" applyNumberFormat="1" applyFont="1" applyFill="1" applyBorder="1" applyAlignment="1" applyProtection="1">
      <alignment horizontal="center" vertical="center" wrapText="1"/>
      <protection locked="0"/>
    </xf>
    <xf numFmtId="3" fontId="32" fillId="0" borderId="81" xfId="0" applyNumberFormat="1" applyFont="1" applyBorder="1" applyAlignment="1" applyProtection="1">
      <alignment horizontal="center" vertical="center" wrapText="1"/>
      <protection locked="0"/>
    </xf>
    <xf numFmtId="3" fontId="32" fillId="5" borderId="80" xfId="0" applyNumberFormat="1" applyFont="1" applyFill="1" applyBorder="1" applyAlignment="1" applyProtection="1">
      <alignment horizontal="center" vertical="center" wrapText="1"/>
      <protection locked="0"/>
    </xf>
    <xf numFmtId="3" fontId="32" fillId="0" borderId="80" xfId="0" applyNumberFormat="1" applyFont="1" applyFill="1" applyBorder="1" applyAlignment="1" applyProtection="1">
      <alignment horizontal="center" vertical="center" wrapText="1"/>
      <protection locked="0"/>
    </xf>
    <xf numFmtId="3" fontId="32" fillId="0" borderId="81" xfId="0" applyNumberFormat="1" applyFont="1" applyFill="1" applyBorder="1" applyAlignment="1" applyProtection="1">
      <alignment horizontal="center" vertical="center" wrapText="1"/>
      <protection locked="0"/>
    </xf>
    <xf numFmtId="3" fontId="32" fillId="0" borderId="80" xfId="0" applyNumberFormat="1" applyFont="1" applyBorder="1" applyAlignment="1" applyProtection="1">
      <alignment horizontal="center" vertical="center" wrapText="1"/>
      <protection locked="0"/>
    </xf>
    <xf numFmtId="3" fontId="32" fillId="0" borderId="91" xfId="0" applyNumberFormat="1" applyFont="1" applyBorder="1" applyAlignment="1" applyProtection="1">
      <alignment horizontal="center" vertical="center" wrapText="1"/>
      <protection locked="0"/>
    </xf>
    <xf numFmtId="3" fontId="32" fillId="0" borderId="92" xfId="0" applyNumberFormat="1" applyFont="1" applyBorder="1" applyAlignment="1" applyProtection="1">
      <alignment horizontal="center" vertical="center" wrapText="1"/>
      <protection locked="0"/>
    </xf>
    <xf numFmtId="49" fontId="23" fillId="0" borderId="81" xfId="0" applyNumberFormat="1" applyFont="1" applyFill="1" applyBorder="1" applyAlignment="1" applyProtection="1">
      <alignment horizontal="center" vertical="center" wrapText="1"/>
      <protection locked="0"/>
    </xf>
    <xf numFmtId="0" fontId="18" fillId="3" borderId="68" xfId="0" applyFont="1" applyFill="1" applyBorder="1" applyAlignment="1">
      <alignment horizontal="left" vertical="center" wrapText="1"/>
    </xf>
    <xf numFmtId="0" fontId="3" fillId="3" borderId="66" xfId="0" applyFont="1" applyFill="1" applyBorder="1" applyAlignment="1">
      <alignment horizontal="left" vertical="center" wrapText="1"/>
    </xf>
    <xf numFmtId="0" fontId="3" fillId="3" borderId="100" xfId="0" applyFont="1" applyFill="1" applyBorder="1" applyAlignment="1">
      <alignment vertical="center"/>
    </xf>
    <xf numFmtId="0" fontId="18" fillId="3" borderId="101" xfId="0" applyFont="1" applyFill="1" applyBorder="1" applyAlignment="1">
      <alignment horizontal="left" vertical="center" wrapText="1"/>
    </xf>
    <xf numFmtId="0" fontId="3" fillId="3" borderId="102" xfId="0" applyFont="1" applyFill="1" applyBorder="1" applyAlignment="1">
      <alignment horizontal="left" vertical="center" wrapText="1"/>
    </xf>
    <xf numFmtId="0" fontId="27" fillId="5" borderId="103" xfId="0" applyFont="1" applyFill="1" applyBorder="1" applyAlignment="1" applyProtection="1">
      <alignment horizontal="center" vertical="center" wrapText="1"/>
    </xf>
    <xf numFmtId="0" fontId="49" fillId="0" borderId="6" xfId="10" applyFont="1" applyBorder="1" applyAlignment="1" applyProtection="1">
      <alignment vertical="center" wrapText="1"/>
    </xf>
    <xf numFmtId="0" fontId="49" fillId="0" borderId="6" xfId="10" applyFont="1" applyBorder="1" applyAlignment="1" applyProtection="1">
      <alignment horizontal="center" vertical="center" wrapText="1"/>
    </xf>
    <xf numFmtId="0" fontId="27" fillId="0" borderId="103" xfId="0" applyFont="1" applyBorder="1" applyAlignment="1" applyProtection="1">
      <alignment horizontal="center" vertical="center" wrapText="1"/>
      <protection locked="0"/>
    </xf>
    <xf numFmtId="0" fontId="52" fillId="0" borderId="106" xfId="0" applyFont="1" applyBorder="1" applyAlignment="1" applyProtection="1">
      <alignment horizontal="center" vertical="center" wrapText="1"/>
    </xf>
    <xf numFmtId="0" fontId="52" fillId="5" borderId="98" xfId="0" applyFont="1" applyFill="1" applyBorder="1" applyAlignment="1" applyProtection="1">
      <alignment vertical="center" wrapText="1"/>
    </xf>
    <xf numFmtId="0" fontId="27" fillId="0" borderId="98" xfId="0" applyFont="1" applyBorder="1" applyAlignment="1" applyProtection="1">
      <alignment vertical="center" wrapText="1"/>
    </xf>
    <xf numFmtId="0" fontId="27" fillId="0" borderId="106" xfId="0" applyFont="1" applyBorder="1" applyAlignment="1" applyProtection="1">
      <alignment vertical="center" wrapText="1"/>
    </xf>
    <xf numFmtId="0" fontId="52" fillId="5" borderId="106" xfId="0" applyFont="1" applyFill="1" applyBorder="1" applyAlignment="1" applyProtection="1">
      <alignment vertical="center" wrapText="1"/>
    </xf>
    <xf numFmtId="0" fontId="27" fillId="0" borderId="105" xfId="0" applyFont="1" applyBorder="1" applyAlignment="1" applyProtection="1">
      <alignment vertical="center" wrapText="1"/>
    </xf>
    <xf numFmtId="0" fontId="52" fillId="0" borderId="107" xfId="0" applyFont="1" applyBorder="1" applyAlignment="1" applyProtection="1">
      <alignment horizontal="center" vertical="center" wrapText="1"/>
    </xf>
    <xf numFmtId="0" fontId="27" fillId="0" borderId="106" xfId="0" applyFont="1" applyBorder="1" applyAlignment="1" applyProtection="1">
      <alignment horizontal="justify" vertical="center" wrapText="1"/>
    </xf>
    <xf numFmtId="0" fontId="27" fillId="0" borderId="109" xfId="0" applyFont="1" applyBorder="1" applyAlignment="1" applyProtection="1">
      <alignment horizontal="justify" vertical="center" wrapText="1"/>
    </xf>
    <xf numFmtId="0" fontId="27" fillId="0" borderId="98" xfId="0" applyFont="1" applyBorder="1" applyAlignment="1" applyProtection="1">
      <alignment horizontal="justify" vertical="center" wrapText="1"/>
    </xf>
    <xf numFmtId="0" fontId="27" fillId="0" borderId="106" xfId="0" applyFont="1" applyBorder="1" applyAlignment="1" applyProtection="1">
      <alignment horizontal="right" vertical="center" wrapText="1"/>
    </xf>
    <xf numFmtId="0" fontId="27" fillId="0" borderId="110" xfId="0" applyFont="1" applyBorder="1" applyAlignment="1" applyProtection="1">
      <alignment horizontal="justify" vertical="center" wrapText="1"/>
    </xf>
    <xf numFmtId="0" fontId="27" fillId="0" borderId="103" xfId="0" applyFont="1" applyBorder="1" applyAlignment="1" applyProtection="1">
      <alignment horizontal="center" vertical="center" wrapText="1"/>
    </xf>
    <xf numFmtId="0" fontId="27" fillId="0" borderId="109" xfId="0" applyFont="1" applyBorder="1" applyAlignment="1" applyProtection="1">
      <alignment vertical="center" wrapText="1"/>
    </xf>
    <xf numFmtId="0" fontId="27" fillId="0" borderId="110" xfId="0" applyFont="1" applyBorder="1" applyAlignment="1" applyProtection="1">
      <alignment vertical="center" wrapText="1"/>
    </xf>
    <xf numFmtId="0" fontId="27" fillId="0" borderId="104" xfId="0" applyFont="1" applyBorder="1" applyAlignment="1" applyProtection="1">
      <alignment horizontal="center" vertical="center" wrapText="1"/>
      <protection locked="0"/>
    </xf>
    <xf numFmtId="0" fontId="27" fillId="0" borderId="106" xfId="0" applyFont="1" applyBorder="1" applyAlignment="1" applyProtection="1">
      <alignment vertical="center" wrapText="1"/>
      <protection locked="0"/>
    </xf>
    <xf numFmtId="0" fontId="27" fillId="0" borderId="108" xfId="0" applyFont="1" applyBorder="1" applyAlignment="1" applyProtection="1">
      <alignment vertical="center" wrapText="1"/>
      <protection locked="0"/>
    </xf>
    <xf numFmtId="3" fontId="32" fillId="0" borderId="4" xfId="0" applyNumberFormat="1" applyFont="1" applyBorder="1" applyAlignment="1" applyProtection="1">
      <alignment horizontal="center" vertical="center" wrapText="1"/>
      <protection locked="0"/>
    </xf>
    <xf numFmtId="3" fontId="32" fillId="0" borderId="6" xfId="0" applyNumberFormat="1" applyFont="1" applyBorder="1" applyAlignment="1" applyProtection="1">
      <alignment horizontal="center" vertical="center" wrapText="1"/>
      <protection locked="0"/>
    </xf>
    <xf numFmtId="0" fontId="52" fillId="0" borderId="89" xfId="0" applyFont="1" applyBorder="1" applyAlignment="1" applyProtection="1">
      <alignment horizontal="center" vertical="center" wrapText="1"/>
      <protection locked="0"/>
    </xf>
    <xf numFmtId="0" fontId="52" fillId="0" borderId="90" xfId="0" applyFont="1" applyBorder="1" applyAlignment="1" applyProtection="1">
      <alignment horizontal="center" vertical="center" wrapText="1"/>
      <protection locked="0"/>
    </xf>
    <xf numFmtId="0" fontId="52" fillId="0" borderId="111" xfId="0" applyFont="1" applyBorder="1" applyAlignment="1" applyProtection="1">
      <alignment horizontal="center" vertical="center" wrapText="1"/>
    </xf>
    <xf numFmtId="0" fontId="23" fillId="0" borderId="4" xfId="0" applyNumberFormat="1" applyFont="1" applyBorder="1" applyAlignment="1">
      <alignment horizontal="center" vertical="center" wrapText="1"/>
    </xf>
    <xf numFmtId="0" fontId="52" fillId="0" borderId="74" xfId="0" applyNumberFormat="1" applyFont="1" applyBorder="1" applyAlignment="1" applyProtection="1">
      <alignment horizontal="center" vertical="center" wrapText="1"/>
    </xf>
    <xf numFmtId="0" fontId="52" fillId="0" borderId="74" xfId="0" applyNumberFormat="1" applyFont="1" applyBorder="1" applyAlignment="1" applyProtection="1">
      <alignment horizontal="center" vertical="center" wrapText="1"/>
      <protection locked="0"/>
    </xf>
    <xf numFmtId="0" fontId="52" fillId="0" borderId="111" xfId="0" applyFont="1" applyBorder="1" applyAlignment="1" applyProtection="1">
      <alignment horizontal="center" vertical="center" wrapText="1"/>
      <protection locked="0"/>
    </xf>
    <xf numFmtId="0" fontId="52" fillId="0" borderId="74" xfId="0" applyFont="1" applyBorder="1" applyAlignment="1" applyProtection="1">
      <alignment horizontal="center" vertical="center" wrapText="1"/>
      <protection locked="0"/>
    </xf>
    <xf numFmtId="3" fontId="32" fillId="0" borderId="11" xfId="0" applyNumberFormat="1" applyFont="1" applyBorder="1" applyAlignment="1" applyProtection="1">
      <alignment horizontal="center" vertical="center" wrapText="1"/>
    </xf>
    <xf numFmtId="3" fontId="32" fillId="0" borderId="11" xfId="0" applyNumberFormat="1" applyFont="1" applyFill="1" applyBorder="1" applyAlignment="1" applyProtection="1">
      <alignment horizontal="center" vertical="center" wrapText="1"/>
      <protection locked="0"/>
    </xf>
    <xf numFmtId="3" fontId="32" fillId="0" borderId="11" xfId="0" applyNumberFormat="1" applyFont="1" applyFill="1" applyBorder="1" applyAlignment="1" applyProtection="1">
      <alignment horizontal="center" vertical="center" wrapText="1"/>
    </xf>
    <xf numFmtId="3" fontId="32" fillId="0" borderId="116" xfId="0" applyNumberFormat="1" applyFont="1" applyBorder="1" applyAlignment="1" applyProtection="1">
      <alignment horizontal="center" vertical="center" wrapText="1"/>
    </xf>
    <xf numFmtId="49" fontId="23" fillId="0" borderId="81" xfId="0" applyNumberFormat="1" applyFont="1" applyBorder="1" applyAlignment="1" applyProtection="1">
      <alignment horizontal="center" vertical="center"/>
      <protection locked="0"/>
    </xf>
    <xf numFmtId="49" fontId="23" fillId="0" borderId="80" xfId="0" applyNumberFormat="1" applyFont="1" applyBorder="1" applyAlignment="1" applyProtection="1">
      <alignment horizontal="center" vertical="center"/>
      <protection locked="0"/>
    </xf>
    <xf numFmtId="49" fontId="23" fillId="0" borderId="81" xfId="0" applyNumberFormat="1" applyFont="1" applyFill="1" applyBorder="1" applyAlignment="1" applyProtection="1">
      <alignment horizontal="center" vertical="center"/>
      <protection locked="0"/>
    </xf>
    <xf numFmtId="49" fontId="23" fillId="0" borderId="80" xfId="0" applyNumberFormat="1" applyFont="1" applyFill="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49" fontId="23" fillId="0" borderId="11" xfId="0" applyNumberFormat="1" applyFont="1" applyFill="1" applyBorder="1" applyAlignment="1" applyProtection="1">
      <alignment horizontal="center" vertical="center"/>
      <protection locked="0"/>
    </xf>
    <xf numFmtId="0" fontId="21" fillId="6" borderId="0" xfId="0" applyFont="1" applyFill="1" applyAlignment="1" applyProtection="1">
      <alignment vertical="center" wrapText="1"/>
    </xf>
    <xf numFmtId="0" fontId="52" fillId="0" borderId="117" xfId="0" applyFont="1" applyBorder="1" applyAlignment="1" applyProtection="1">
      <alignment horizontal="center" vertical="center" wrapText="1"/>
    </xf>
    <xf numFmtId="0" fontId="19" fillId="6" borderId="0" xfId="0" applyFont="1" applyFill="1" applyAlignment="1" applyProtection="1">
      <alignment vertical="center"/>
      <protection locked="0"/>
    </xf>
    <xf numFmtId="0" fontId="19" fillId="0" borderId="0" xfId="0" applyFont="1" applyAlignment="1" applyProtection="1">
      <alignment vertical="center"/>
      <protection locked="0"/>
    </xf>
    <xf numFmtId="49" fontId="19" fillId="0" borderId="0" xfId="0" applyNumberFormat="1" applyFont="1" applyFill="1" applyAlignment="1" applyProtection="1">
      <alignment vertical="center"/>
      <protection locked="0"/>
    </xf>
    <xf numFmtId="49" fontId="19" fillId="0" borderId="0" xfId="0" applyNumberFormat="1" applyFont="1" applyFill="1" applyBorder="1" applyAlignment="1" applyProtection="1">
      <alignment vertical="center"/>
      <protection locked="0"/>
    </xf>
    <xf numFmtId="49" fontId="19" fillId="0" borderId="0" xfId="0" applyNumberFormat="1" applyFont="1" applyAlignment="1" applyProtection="1">
      <alignment vertical="center"/>
      <protection locked="0"/>
    </xf>
    <xf numFmtId="0" fontId="32" fillId="0" borderId="6"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3" fontId="19" fillId="0" borderId="4" xfId="0" applyNumberFormat="1" applyFont="1" applyBorder="1" applyAlignment="1" applyProtection="1">
      <alignment vertical="center"/>
      <protection locked="0"/>
    </xf>
    <xf numFmtId="0" fontId="19" fillId="6" borderId="6" xfId="0" applyFont="1" applyFill="1" applyBorder="1" applyAlignment="1" applyProtection="1">
      <alignment vertical="center"/>
      <protection locked="0"/>
    </xf>
    <xf numFmtId="0" fontId="19" fillId="6" borderId="8" xfId="0" applyFont="1" applyFill="1" applyBorder="1" applyAlignment="1" applyProtection="1">
      <alignment vertical="center"/>
      <protection locked="0"/>
    </xf>
    <xf numFmtId="0" fontId="19" fillId="6" borderId="11" xfId="0" applyFont="1" applyFill="1" applyBorder="1" applyAlignment="1" applyProtection="1">
      <alignment vertical="center"/>
      <protection locked="0"/>
    </xf>
    <xf numFmtId="0" fontId="19" fillId="0" borderId="4" xfId="0" applyFont="1" applyBorder="1" applyAlignment="1" applyProtection="1">
      <alignment horizontal="right" vertical="center" wrapText="1"/>
      <protection locked="0"/>
    </xf>
    <xf numFmtId="0" fontId="19" fillId="6" borderId="0" xfId="0" applyFont="1" applyFill="1" applyAlignment="1" applyProtection="1">
      <alignment vertical="center"/>
    </xf>
    <xf numFmtId="0" fontId="19" fillId="6" borderId="0" xfId="0" applyFont="1" applyFill="1" applyBorder="1" applyAlignment="1" applyProtection="1">
      <alignment vertical="center"/>
    </xf>
    <xf numFmtId="0" fontId="32" fillId="0" borderId="6" xfId="0" applyFont="1" applyBorder="1" applyAlignment="1" applyProtection="1">
      <alignment vertical="center"/>
    </xf>
    <xf numFmtId="0" fontId="19" fillId="0" borderId="11" xfId="0" applyFont="1" applyBorder="1" applyAlignment="1" applyProtection="1">
      <alignment vertical="center"/>
    </xf>
    <xf numFmtId="0" fontId="32" fillId="0" borderId="4" xfId="0" applyFont="1" applyBorder="1" applyAlignment="1" applyProtection="1">
      <alignment horizontal="center" vertical="center" wrapText="1"/>
    </xf>
    <xf numFmtId="3" fontId="32" fillId="0" borderId="4" xfId="0" applyNumberFormat="1" applyFont="1" applyBorder="1" applyAlignment="1" applyProtection="1">
      <alignment vertical="center"/>
    </xf>
    <xf numFmtId="0" fontId="32" fillId="0" borderId="4" xfId="0" applyFont="1" applyBorder="1" applyAlignment="1" applyProtection="1">
      <alignment vertical="center"/>
    </xf>
    <xf numFmtId="0" fontId="19" fillId="6" borderId="6" xfId="0" applyFont="1" applyFill="1" applyBorder="1" applyAlignment="1" applyProtection="1">
      <alignment vertical="center"/>
    </xf>
    <xf numFmtId="0" fontId="19" fillId="6" borderId="11" xfId="0" applyFont="1" applyFill="1" applyBorder="1" applyAlignment="1" applyProtection="1">
      <alignment vertical="center"/>
    </xf>
    <xf numFmtId="3" fontId="19" fillId="0" borderId="4" xfId="0" applyNumberFormat="1" applyFont="1" applyBorder="1" applyAlignment="1" applyProtection="1">
      <alignment vertical="center"/>
    </xf>
    <xf numFmtId="49" fontId="62" fillId="6" borderId="0" xfId="0" applyNumberFormat="1" applyFont="1" applyFill="1" applyAlignment="1" applyProtection="1">
      <alignment vertical="center"/>
    </xf>
    <xf numFmtId="49" fontId="24" fillId="0" borderId="89" xfId="0" applyNumberFormat="1" applyFont="1" applyFill="1" applyBorder="1" applyAlignment="1" applyProtection="1">
      <alignment horizontal="center" vertical="center" wrapText="1"/>
    </xf>
    <xf numFmtId="49" fontId="24" fillId="0" borderId="90" xfId="0" applyNumberFormat="1" applyFont="1" applyFill="1" applyBorder="1" applyAlignment="1" applyProtection="1">
      <alignment horizontal="center" vertical="center" wrapText="1"/>
    </xf>
    <xf numFmtId="0" fontId="63" fillId="0" borderId="0" xfId="11" applyFont="1" applyBorder="1"/>
    <xf numFmtId="0" fontId="27" fillId="0" borderId="14" xfId="0" applyFont="1" applyFill="1" applyBorder="1" applyAlignment="1" applyProtection="1">
      <alignment horizontal="left" vertical="center" wrapText="1"/>
      <protection locked="0"/>
    </xf>
    <xf numFmtId="49" fontId="19" fillId="0" borderId="14" xfId="0" applyNumberFormat="1" applyFont="1" applyFill="1" applyBorder="1" applyAlignment="1">
      <alignment vertical="center" wrapText="1"/>
    </xf>
    <xf numFmtId="49" fontId="24" fillId="0" borderId="89" xfId="0" applyNumberFormat="1" applyFont="1" applyFill="1" applyBorder="1" applyAlignment="1" applyProtection="1">
      <alignment horizontal="center" vertical="center" wrapText="1"/>
      <protection locked="0"/>
    </xf>
    <xf numFmtId="49" fontId="24" fillId="0" borderId="90" xfId="0" applyNumberFormat="1" applyFont="1" applyFill="1" applyBorder="1" applyAlignment="1" applyProtection="1">
      <alignment horizontal="center" vertical="center" wrapText="1"/>
      <protection locked="0"/>
    </xf>
    <xf numFmtId="49" fontId="38" fillId="6" borderId="85" xfId="0" applyNumberFormat="1" applyFont="1" applyFill="1" applyBorder="1" applyAlignment="1" applyProtection="1">
      <alignment horizontal="center" vertical="center"/>
    </xf>
    <xf numFmtId="0" fontId="32" fillId="6" borderId="7" xfId="0" applyFont="1" applyFill="1" applyBorder="1" applyAlignment="1">
      <alignment horizontal="center" vertical="center"/>
    </xf>
    <xf numFmtId="0" fontId="32" fillId="6" borderId="0" xfId="0" applyFont="1" applyFill="1" applyBorder="1" applyAlignment="1">
      <alignment horizontal="center" vertical="center"/>
    </xf>
    <xf numFmtId="0" fontId="32" fillId="6" borderId="5" xfId="0" applyFont="1" applyFill="1" applyBorder="1" applyAlignment="1">
      <alignment horizontal="center" vertical="center"/>
    </xf>
    <xf numFmtId="49" fontId="34" fillId="5" borderId="6" xfId="0" applyNumberFormat="1" applyFont="1" applyFill="1" applyBorder="1" applyAlignment="1">
      <alignment horizontal="center" vertical="center" wrapText="1"/>
    </xf>
    <xf numFmtId="49" fontId="34" fillId="5" borderId="8" xfId="0" applyNumberFormat="1" applyFont="1" applyFill="1" applyBorder="1" applyAlignment="1">
      <alignment horizontal="center" vertical="center" wrapText="1"/>
    </xf>
    <xf numFmtId="49" fontId="24" fillId="5" borderId="6" xfId="0" applyNumberFormat="1" applyFont="1" applyFill="1" applyBorder="1" applyAlignment="1" applyProtection="1">
      <alignment horizontal="center" vertical="center"/>
      <protection locked="0"/>
    </xf>
    <xf numFmtId="49" fontId="24" fillId="5" borderId="8" xfId="0" applyNumberFormat="1" applyFont="1" applyFill="1" applyBorder="1" applyAlignment="1" applyProtection="1">
      <alignment horizontal="center" vertical="center"/>
      <protection locked="0"/>
    </xf>
    <xf numFmtId="49" fontId="24" fillId="5" borderId="11" xfId="0" applyNumberFormat="1" applyFont="1" applyFill="1" applyBorder="1" applyAlignment="1" applyProtection="1">
      <alignment horizontal="center" vertical="center"/>
      <protection locked="0"/>
    </xf>
    <xf numFmtId="0" fontId="24" fillId="0" borderId="79" xfId="0" applyNumberFormat="1" applyFont="1" applyFill="1" applyBorder="1" applyAlignment="1" applyProtection="1">
      <alignment horizontal="center" vertical="center" wrapText="1"/>
    </xf>
    <xf numFmtId="0" fontId="24" fillId="0" borderId="82" xfId="0" applyNumberFormat="1" applyFont="1" applyFill="1" applyBorder="1" applyAlignment="1" applyProtection="1">
      <alignment horizontal="center" vertical="center" wrapText="1"/>
    </xf>
    <xf numFmtId="0" fontId="24" fillId="0" borderId="79" xfId="0" applyNumberFormat="1" applyFont="1" applyFill="1" applyBorder="1" applyAlignment="1" applyProtection="1">
      <alignment horizontal="center" vertical="center" wrapText="1"/>
      <protection locked="0"/>
    </xf>
    <xf numFmtId="0" fontId="24" fillId="0" borderId="82" xfId="0" applyNumberFormat="1" applyFont="1" applyFill="1" applyBorder="1" applyAlignment="1" applyProtection="1">
      <alignment horizontal="center" vertical="center" wrapText="1"/>
      <protection locked="0"/>
    </xf>
    <xf numFmtId="0" fontId="24" fillId="0" borderId="76" xfId="0" applyNumberFormat="1" applyFont="1" applyFill="1" applyBorder="1" applyAlignment="1" applyProtection="1">
      <alignment horizontal="center" vertical="center"/>
      <protection locked="0"/>
    </xf>
    <xf numFmtId="0" fontId="24" fillId="0" borderId="93" xfId="0" applyNumberFormat="1" applyFont="1" applyFill="1" applyBorder="1" applyAlignment="1" applyProtection="1">
      <alignment horizontal="center" vertical="center"/>
      <protection locked="0"/>
    </xf>
    <xf numFmtId="0" fontId="52" fillId="0" borderId="79" xfId="0" applyNumberFormat="1" applyFont="1" applyBorder="1" applyAlignment="1" applyProtection="1">
      <alignment horizontal="center" vertical="center" wrapText="1"/>
      <protection locked="0"/>
    </xf>
    <xf numFmtId="0" fontId="52" fillId="0" borderId="82" xfId="0" applyNumberFormat="1" applyFont="1" applyBorder="1" applyAlignment="1" applyProtection="1">
      <alignment horizontal="center" vertical="center" wrapText="1"/>
      <protection locked="0"/>
    </xf>
    <xf numFmtId="0" fontId="24" fillId="0" borderId="76" xfId="0" applyNumberFormat="1" applyFont="1" applyFill="1" applyBorder="1" applyAlignment="1" applyProtection="1">
      <alignment horizontal="center" vertical="center" wrapText="1"/>
      <protection locked="0"/>
    </xf>
    <xf numFmtId="0" fontId="24" fillId="0" borderId="93" xfId="0" applyNumberFormat="1" applyFont="1" applyFill="1" applyBorder="1" applyAlignment="1" applyProtection="1">
      <alignment horizontal="center" vertical="center" wrapText="1"/>
      <protection locked="0"/>
    </xf>
    <xf numFmtId="0" fontId="24" fillId="0" borderId="76" xfId="0" applyNumberFormat="1" applyFont="1" applyFill="1" applyBorder="1" applyAlignment="1" applyProtection="1">
      <alignment horizontal="center" vertical="center" wrapText="1"/>
    </xf>
    <xf numFmtId="0" fontId="24" fillId="0" borderId="93" xfId="0" applyNumberFormat="1" applyFont="1" applyFill="1" applyBorder="1" applyAlignment="1" applyProtection="1">
      <alignment horizontal="center" vertical="center" wrapText="1"/>
    </xf>
    <xf numFmtId="0" fontId="52" fillId="0" borderId="79" xfId="0" applyNumberFormat="1" applyFont="1" applyBorder="1" applyAlignment="1" applyProtection="1">
      <alignment horizontal="center" vertical="center" wrapText="1"/>
    </xf>
    <xf numFmtId="0" fontId="52" fillId="0" borderId="82" xfId="0" applyNumberFormat="1" applyFont="1" applyBorder="1" applyAlignment="1" applyProtection="1">
      <alignment horizontal="center" vertical="center" wrapText="1"/>
    </xf>
    <xf numFmtId="49" fontId="24" fillId="6" borderId="86" xfId="0" applyNumberFormat="1" applyFont="1" applyFill="1" applyBorder="1" applyAlignment="1" applyProtection="1">
      <alignment horizontal="center" vertical="center"/>
    </xf>
    <xf numFmtId="49" fontId="24" fillId="6" borderId="87" xfId="0" applyNumberFormat="1" applyFont="1" applyFill="1" applyBorder="1" applyAlignment="1" applyProtection="1">
      <alignment horizontal="center" vertical="center"/>
    </xf>
    <xf numFmtId="0" fontId="52" fillId="0" borderId="8" xfId="0" applyNumberFormat="1" applyFont="1" applyBorder="1" applyAlignment="1" applyProtection="1">
      <alignment horizontal="center" vertical="center" wrapText="1"/>
    </xf>
    <xf numFmtId="0" fontId="24" fillId="0" borderId="77" xfId="0" applyNumberFormat="1" applyFont="1" applyFill="1" applyBorder="1" applyAlignment="1" applyProtection="1">
      <alignment horizontal="center" vertical="center" wrapText="1"/>
    </xf>
    <xf numFmtId="49" fontId="38" fillId="6" borderId="76" xfId="0" applyNumberFormat="1" applyFont="1" applyFill="1" applyBorder="1" applyAlignment="1" applyProtection="1">
      <alignment horizontal="center" vertical="center"/>
    </xf>
    <xf numFmtId="49" fontId="38" fillId="6" borderId="77" xfId="0" applyNumberFormat="1" applyFont="1" applyFill="1" applyBorder="1" applyAlignment="1" applyProtection="1">
      <alignment horizontal="center" vertical="center"/>
    </xf>
    <xf numFmtId="49" fontId="38" fillId="6" borderId="78" xfId="0" applyNumberFormat="1" applyFont="1" applyFill="1" applyBorder="1" applyAlignment="1" applyProtection="1">
      <alignment horizontal="center" vertical="center"/>
    </xf>
    <xf numFmtId="0" fontId="24" fillId="0" borderId="8" xfId="0" applyNumberFormat="1" applyFont="1" applyFill="1" applyBorder="1" applyAlignment="1" applyProtection="1">
      <alignment horizontal="center" vertical="center" wrapText="1"/>
    </xf>
    <xf numFmtId="0" fontId="24" fillId="6" borderId="114" xfId="0" applyNumberFormat="1" applyFont="1" applyFill="1" applyBorder="1" applyAlignment="1" applyProtection="1">
      <alignment horizontal="center" vertical="center" wrapText="1"/>
    </xf>
    <xf numFmtId="0" fontId="24" fillId="6" borderId="115" xfId="0" applyNumberFormat="1" applyFont="1" applyFill="1" applyBorder="1" applyAlignment="1" applyProtection="1">
      <alignment horizontal="center" vertical="center" wrapText="1"/>
    </xf>
    <xf numFmtId="0" fontId="24" fillId="6" borderId="112" xfId="0" applyNumberFormat="1" applyFont="1" applyFill="1" applyBorder="1" applyAlignment="1" applyProtection="1">
      <alignment horizontal="center" vertical="center" wrapText="1"/>
    </xf>
    <xf numFmtId="0" fontId="24" fillId="6" borderId="113" xfId="0" applyNumberFormat="1" applyFont="1" applyFill="1" applyBorder="1" applyAlignment="1" applyProtection="1">
      <alignment horizontal="center" vertical="center" wrapText="1"/>
    </xf>
    <xf numFmtId="49" fontId="23" fillId="0" borderId="114" xfId="0" applyNumberFormat="1" applyFont="1" applyFill="1" applyBorder="1" applyAlignment="1" applyProtection="1">
      <alignment horizontal="center" vertical="center" wrapText="1"/>
    </xf>
    <xf numFmtId="49" fontId="23" fillId="0" borderId="16" xfId="0" applyNumberFormat="1" applyFont="1" applyFill="1" applyBorder="1" applyAlignment="1" applyProtection="1">
      <alignment horizontal="center" vertical="center" wrapText="1"/>
    </xf>
    <xf numFmtId="49" fontId="23" fillId="0" borderId="13" xfId="0" applyNumberFormat="1" applyFont="1" applyFill="1" applyBorder="1" applyAlignment="1" applyProtection="1">
      <alignment horizontal="center" vertical="center" wrapText="1"/>
    </xf>
    <xf numFmtId="49" fontId="23" fillId="0" borderId="112" xfId="0" applyNumberFormat="1" applyFont="1" applyFill="1" applyBorder="1" applyAlignment="1" applyProtection="1">
      <alignment horizontal="center" vertical="center" wrapText="1"/>
    </xf>
    <xf numFmtId="49" fontId="23" fillId="0" borderId="9" xfId="0" applyNumberFormat="1" applyFont="1" applyFill="1" applyBorder="1" applyAlignment="1" applyProtection="1">
      <alignment horizontal="center" vertical="center" wrapText="1"/>
    </xf>
    <xf numFmtId="49" fontId="23" fillId="0" borderId="14" xfId="0" applyNumberFormat="1" applyFont="1" applyFill="1" applyBorder="1" applyAlignment="1" applyProtection="1">
      <alignment horizontal="center" vertical="center" wrapText="1"/>
    </xf>
    <xf numFmtId="49" fontId="23" fillId="0" borderId="15" xfId="0" applyNumberFormat="1" applyFont="1" applyFill="1" applyBorder="1" applyAlignment="1" applyProtection="1">
      <alignment horizontal="center" vertical="center" wrapText="1"/>
    </xf>
    <xf numFmtId="49" fontId="23" fillId="0" borderId="25" xfId="0" applyNumberFormat="1" applyFont="1" applyFill="1" applyBorder="1" applyAlignment="1" applyProtection="1">
      <alignment horizontal="center" vertical="center" wrapText="1"/>
    </xf>
    <xf numFmtId="49" fontId="23" fillId="0" borderId="115" xfId="0" applyNumberFormat="1" applyFont="1" applyFill="1" applyBorder="1" applyAlignment="1" applyProtection="1">
      <alignment horizontal="center" vertical="center" wrapText="1"/>
    </xf>
    <xf numFmtId="49" fontId="23" fillId="0" borderId="113" xfId="0" applyNumberFormat="1" applyFont="1" applyFill="1" applyBorder="1" applyAlignment="1" applyProtection="1">
      <alignment horizontal="center" vertical="center" wrapText="1"/>
    </xf>
    <xf numFmtId="0" fontId="52" fillId="0" borderId="79" xfId="0" applyFont="1" applyBorder="1" applyAlignment="1" applyProtection="1">
      <alignment horizontal="center" vertical="center" wrapText="1"/>
      <protection locked="0"/>
    </xf>
    <xf numFmtId="0" fontId="52" fillId="0" borderId="82" xfId="0" applyFont="1" applyBorder="1" applyAlignment="1" applyProtection="1">
      <alignment horizontal="center" vertical="center" wrapText="1"/>
      <protection locked="0"/>
    </xf>
    <xf numFmtId="49" fontId="23" fillId="0" borderId="88" xfId="0" applyNumberFormat="1" applyFont="1" applyFill="1" applyBorder="1" applyAlignment="1" applyProtection="1">
      <alignment horizontal="center" vertical="center" wrapText="1"/>
    </xf>
    <xf numFmtId="49" fontId="23" fillId="0" borderId="90" xfId="0" applyNumberFormat="1" applyFont="1" applyFill="1" applyBorder="1" applyAlignment="1" applyProtection="1">
      <alignment horizontal="center" vertical="center" wrapText="1"/>
    </xf>
    <xf numFmtId="0" fontId="24" fillId="6" borderId="114" xfId="0" applyNumberFormat="1" applyFont="1" applyFill="1" applyBorder="1" applyAlignment="1" applyProtection="1">
      <alignment horizontal="center" vertical="center"/>
    </xf>
    <xf numFmtId="0" fontId="24" fillId="6" borderId="115" xfId="0" applyNumberFormat="1" applyFont="1" applyFill="1" applyBorder="1" applyAlignment="1" applyProtection="1">
      <alignment horizontal="center" vertical="center"/>
    </xf>
    <xf numFmtId="0" fontId="24" fillId="6" borderId="112" xfId="0" applyNumberFormat="1" applyFont="1" applyFill="1" applyBorder="1" applyAlignment="1" applyProtection="1">
      <alignment horizontal="center" vertical="center"/>
    </xf>
    <xf numFmtId="0" fontId="24" fillId="6" borderId="113" xfId="0" applyNumberFormat="1" applyFont="1" applyFill="1" applyBorder="1" applyAlignment="1" applyProtection="1">
      <alignment horizontal="center" vertical="center"/>
    </xf>
    <xf numFmtId="49" fontId="24" fillId="0" borderId="76" xfId="0" applyNumberFormat="1" applyFont="1" applyFill="1" applyBorder="1" applyAlignment="1" applyProtection="1">
      <alignment horizontal="center" vertical="center"/>
      <protection locked="0"/>
    </xf>
    <xf numFmtId="49" fontId="24" fillId="0" borderId="93" xfId="0" applyNumberFormat="1" applyFont="1" applyFill="1" applyBorder="1" applyAlignment="1" applyProtection="1">
      <alignment horizontal="center" vertical="center"/>
      <protection locked="0"/>
    </xf>
    <xf numFmtId="49" fontId="24" fillId="0" borderId="79" xfId="0" applyNumberFormat="1" applyFont="1" applyFill="1" applyBorder="1" applyAlignment="1" applyProtection="1">
      <alignment horizontal="center" vertical="center"/>
      <protection locked="0"/>
    </xf>
    <xf numFmtId="49" fontId="24" fillId="0" borderId="82" xfId="0" applyNumberFormat="1" applyFont="1" applyFill="1" applyBorder="1" applyAlignment="1" applyProtection="1">
      <alignment horizontal="center" vertical="center"/>
      <protection locked="0"/>
    </xf>
    <xf numFmtId="0" fontId="52" fillId="0" borderId="105" xfId="0" applyFont="1" applyBorder="1" applyAlignment="1" applyProtection="1">
      <alignment horizontal="center" vertical="center" wrapText="1"/>
    </xf>
    <xf numFmtId="0" fontId="52" fillId="0" borderId="106" xfId="0" applyFont="1" applyBorder="1" applyAlignment="1" applyProtection="1">
      <alignment horizontal="center" vertical="center" wrapText="1"/>
    </xf>
    <xf numFmtId="0" fontId="52" fillId="0" borderId="74" xfId="0" applyFont="1" applyBorder="1" applyAlignment="1" applyProtection="1">
      <alignment horizontal="center" vertical="center" wrapText="1"/>
    </xf>
    <xf numFmtId="0" fontId="52" fillId="0" borderId="118" xfId="0" applyFont="1" applyBorder="1" applyAlignment="1" applyProtection="1">
      <alignment horizontal="center" vertical="center" wrapText="1"/>
    </xf>
    <xf numFmtId="0" fontId="21" fillId="6" borderId="0" xfId="0" applyFont="1" applyFill="1" applyAlignment="1" applyProtection="1">
      <alignment horizontal="left" vertical="center" wrapText="1"/>
    </xf>
    <xf numFmtId="0" fontId="60" fillId="0" borderId="6" xfId="0" applyFont="1" applyBorder="1" applyAlignment="1" applyProtection="1">
      <alignment horizontal="center" vertical="center"/>
    </xf>
    <xf numFmtId="0" fontId="60" fillId="0" borderId="8" xfId="0" applyFont="1" applyBorder="1" applyAlignment="1" applyProtection="1">
      <alignment horizontal="center" vertical="center"/>
    </xf>
    <xf numFmtId="0" fontId="60" fillId="0" borderId="11" xfId="0" applyFont="1" applyBorder="1" applyAlignment="1" applyProtection="1">
      <alignment horizontal="center" vertical="center"/>
    </xf>
    <xf numFmtId="0" fontId="60" fillId="6" borderId="0" xfId="0" applyFont="1" applyFill="1" applyAlignment="1" applyProtection="1">
      <alignment horizontal="left" vertical="center"/>
    </xf>
    <xf numFmtId="0" fontId="32" fillId="6" borderId="6" xfId="0" applyFont="1" applyFill="1" applyBorder="1" applyAlignment="1" applyProtection="1">
      <alignment horizontal="right" vertical="center"/>
    </xf>
    <xf numFmtId="0" fontId="32" fillId="6" borderId="11" xfId="0" applyFont="1" applyFill="1" applyBorder="1" applyAlignment="1" applyProtection="1">
      <alignment horizontal="right" vertical="center"/>
    </xf>
    <xf numFmtId="0" fontId="19" fillId="6" borderId="10" xfId="0" applyFont="1" applyFill="1" applyBorder="1" applyAlignment="1" applyProtection="1">
      <alignment horizontal="left" vertical="top" wrapText="1"/>
      <protection locked="0"/>
    </xf>
    <xf numFmtId="0" fontId="19" fillId="6" borderId="12" xfId="0" applyFont="1" applyFill="1" applyBorder="1" applyAlignment="1" applyProtection="1">
      <alignment horizontal="left" vertical="top" wrapText="1"/>
      <protection locked="0"/>
    </xf>
    <xf numFmtId="0" fontId="19" fillId="6" borderId="36" xfId="0" applyFont="1" applyFill="1" applyBorder="1" applyAlignment="1" applyProtection="1">
      <alignment horizontal="left" vertical="top" wrapText="1"/>
      <protection locked="0"/>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6" xfId="0" applyFont="1" applyFill="1" applyBorder="1" applyAlignment="1">
      <alignment horizontal="center" vertical="center"/>
    </xf>
    <xf numFmtId="0" fontId="1" fillId="3" borderId="10" xfId="11" applyFont="1" applyFill="1" applyBorder="1" applyAlignment="1">
      <alignment horizontal="center" vertical="center" wrapText="1"/>
    </xf>
    <xf numFmtId="0" fontId="1" fillId="3" borderId="36" xfId="11" applyFont="1" applyFill="1" applyBorder="1" applyAlignment="1">
      <alignment horizontal="center" vertical="center" wrapText="1"/>
    </xf>
    <xf numFmtId="0" fontId="1" fillId="3" borderId="48"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6" xfId="11" applyFont="1" applyFill="1" applyBorder="1" applyAlignment="1">
      <alignment horizontal="center" vertical="center"/>
    </xf>
    <xf numFmtId="49" fontId="1" fillId="3" borderId="10" xfId="11" applyNumberFormat="1" applyFont="1" applyFill="1" applyBorder="1" applyAlignment="1">
      <alignment horizontal="center" vertical="center" wrapText="1"/>
    </xf>
    <xf numFmtId="49" fontId="1" fillId="3" borderId="12" xfId="11" applyNumberFormat="1" applyFont="1" applyFill="1" applyBorder="1" applyAlignment="1">
      <alignment horizontal="center" vertical="center" wrapText="1"/>
    </xf>
    <xf numFmtId="49" fontId="1" fillId="3" borderId="36" xfId="11" applyNumberFormat="1" applyFont="1" applyFill="1" applyBorder="1" applyAlignment="1">
      <alignment horizontal="center" vertical="center" wrapText="1"/>
    </xf>
    <xf numFmtId="0" fontId="1" fillId="3" borderId="59" xfId="11" applyFont="1" applyFill="1" applyBorder="1" applyAlignment="1">
      <alignment horizontal="center"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7" xfId="11" applyFont="1" applyFill="1" applyBorder="1" applyAlignment="1">
      <alignment horizontal="left" vertical="center" wrapText="1"/>
    </xf>
    <xf numFmtId="0" fontId="3" fillId="3" borderId="56" xfId="11" applyFont="1" applyFill="1" applyBorder="1" applyAlignment="1">
      <alignment horizontal="left" vertical="center" wrapText="1"/>
    </xf>
    <xf numFmtId="49" fontId="3" fillId="3" borderId="48"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100" xfId="0" applyNumberFormat="1" applyFont="1" applyFill="1" applyBorder="1" applyAlignment="1">
      <alignment horizontal="center" vertical="center" wrapText="1"/>
    </xf>
    <xf numFmtId="0" fontId="3" fillId="3" borderId="52" xfId="11" applyFont="1" applyFill="1" applyBorder="1" applyAlignment="1">
      <alignment horizontal="left" vertical="center" wrapText="1"/>
    </xf>
    <xf numFmtId="0" fontId="3" fillId="3" borderId="54"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2" xfId="11" applyFont="1" applyFill="1" applyBorder="1" applyAlignment="1">
      <alignment horizontal="left" vertical="center"/>
    </xf>
    <xf numFmtId="0" fontId="3" fillId="3" borderId="56" xfId="11" applyFont="1" applyFill="1" applyBorder="1" applyAlignment="1">
      <alignment horizontal="left" vertical="center"/>
    </xf>
    <xf numFmtId="0" fontId="14" fillId="3" borderId="41" xfId="11" applyFont="1" applyFill="1" applyBorder="1" applyAlignment="1">
      <alignment horizontal="center" vertical="center" wrapText="1"/>
    </xf>
    <xf numFmtId="0" fontId="14" fillId="3" borderId="42" xfId="11" applyFont="1" applyFill="1" applyBorder="1" applyAlignment="1">
      <alignment horizontal="center" vertical="center" wrapText="1"/>
    </xf>
    <xf numFmtId="0" fontId="14" fillId="3" borderId="58" xfId="11"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99" xfId="0" applyFont="1" applyFill="1" applyBorder="1" applyAlignment="1">
      <alignment horizontal="center" vertical="center" wrapText="1"/>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327025</xdr:colOff>
      <xdr:row>0</xdr:row>
      <xdr:rowOff>76200</xdr:rowOff>
    </xdr:from>
    <xdr:to>
      <xdr:col>1</xdr:col>
      <xdr:colOff>6525074</xdr:colOff>
      <xdr:row>0</xdr:row>
      <xdr:rowOff>1514475</xdr:rowOff>
    </xdr:to>
    <xdr:sp macro="" textlink="">
      <xdr:nvSpPr>
        <xdr:cNvPr id="37936" name="Text Box 1"/>
        <xdr:cNvSpPr txBox="1">
          <a:spLocks noChangeArrowheads="1"/>
        </xdr:cNvSpPr>
      </xdr:nvSpPr>
      <xdr:spPr bwMode="auto">
        <a:xfrm>
          <a:off x="2428875" y="76200"/>
          <a:ext cx="5429250" cy="1438275"/>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6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0</xdr:row>
      <xdr:rowOff>0</xdr:rowOff>
    </xdr:from>
    <xdr:to>
      <xdr:col>0</xdr:col>
      <xdr:colOff>1409700</xdr:colOff>
      <xdr:row>0</xdr:row>
      <xdr:rowOff>1228725</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1333500</xdr:colOff>
      <xdr:row>0</xdr:row>
      <xdr:rowOff>1218142</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1218142</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871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1054100</xdr:colOff>
      <xdr:row>0</xdr:row>
      <xdr:rowOff>73025</xdr:rowOff>
    </xdr:from>
    <xdr:to>
      <xdr:col>5</xdr:col>
      <xdr:colOff>790573</xdr:colOff>
      <xdr:row>8</xdr:row>
      <xdr:rowOff>41342</xdr:rowOff>
    </xdr:to>
    <xdr:sp macro="" textlink="">
      <xdr:nvSpPr>
        <xdr:cNvPr id="18525" name="Text Box 1"/>
        <xdr:cNvSpPr txBox="1">
          <a:spLocks noChangeArrowheads="1"/>
        </xdr:cNvSpPr>
      </xdr:nvSpPr>
      <xdr:spPr bwMode="auto">
        <a:xfrm>
          <a:off x="3076575" y="76200"/>
          <a:ext cx="8201025" cy="1276350"/>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209550</xdr:colOff>
      <xdr:row>0</xdr:row>
      <xdr:rowOff>123824</xdr:rowOff>
    </xdr:from>
    <xdr:to>
      <xdr:col>0</xdr:col>
      <xdr:colOff>1619250</xdr:colOff>
      <xdr:row>7</xdr:row>
      <xdr:rowOff>152399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3824"/>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2701186</xdr:colOff>
      <xdr:row>1</xdr:row>
      <xdr:rowOff>5998</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73025</xdr:rowOff>
    </xdr:from>
    <xdr:to>
      <xdr:col>9</xdr:col>
      <xdr:colOff>323850</xdr:colOff>
      <xdr:row>8</xdr:row>
      <xdr:rowOff>41342</xdr:rowOff>
    </xdr:to>
    <xdr:sp macro="" textlink="">
      <xdr:nvSpPr>
        <xdr:cNvPr id="3" name="Text Box 1"/>
        <xdr:cNvSpPr txBox="1">
          <a:spLocks noChangeArrowheads="1"/>
        </xdr:cNvSpPr>
      </xdr:nvSpPr>
      <xdr:spPr bwMode="auto">
        <a:xfrm>
          <a:off x="3181349" y="73025"/>
          <a:ext cx="7505701" cy="13399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238125</xdr:colOff>
      <xdr:row>1</xdr:row>
      <xdr:rowOff>0</xdr:rowOff>
    </xdr:from>
    <xdr:to>
      <xdr:col>1</xdr:col>
      <xdr:colOff>1381125</xdr:colOff>
      <xdr:row>8</xdr:row>
      <xdr:rowOff>28575</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7145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47</xdr:row>
      <xdr:rowOff>0</xdr:rowOff>
    </xdr:from>
    <xdr:to>
      <xdr:col>12</xdr:col>
      <xdr:colOff>0</xdr:colOff>
      <xdr:row>47</xdr:row>
      <xdr:rowOff>0</xdr:rowOff>
    </xdr:to>
    <xdr:sp macro="" textlink="">
      <xdr:nvSpPr>
        <xdr:cNvPr id="51495" name="AutoShape 1"/>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47</xdr:row>
      <xdr:rowOff>0</xdr:rowOff>
    </xdr:from>
    <xdr:to>
      <xdr:col>12</xdr:col>
      <xdr:colOff>0</xdr:colOff>
      <xdr:row>47</xdr:row>
      <xdr:rowOff>0</xdr:rowOff>
    </xdr:to>
    <xdr:sp macro="" textlink="">
      <xdr:nvSpPr>
        <xdr:cNvPr id="51496" name="AutoShape 16"/>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0</xdr:col>
      <xdr:colOff>257175</xdr:colOff>
      <xdr:row>14</xdr:row>
      <xdr:rowOff>76200</xdr:rowOff>
    </xdr:from>
    <xdr:to>
      <xdr:col>9</xdr:col>
      <xdr:colOff>0</xdr:colOff>
      <xdr:row>18</xdr:row>
      <xdr:rowOff>50897</xdr:rowOff>
    </xdr:to>
    <xdr:sp macro="" textlink="">
      <xdr:nvSpPr>
        <xdr:cNvPr id="1238" name="AutoShape 22"/>
        <xdr:cNvSpPr>
          <a:spLocks noChangeArrowheads="1"/>
        </xdr:cNvSpPr>
      </xdr:nvSpPr>
      <xdr:spPr bwMode="auto">
        <a:xfrm>
          <a:off x="219075" y="2447925"/>
          <a:ext cx="4019550" cy="619125"/>
        </a:xfrm>
        <a:prstGeom prst="wedgeRoundRectCallout">
          <a:avLst>
            <a:gd name="adj1" fmla="val 33417"/>
            <a:gd name="adj2" fmla="val 3847"/>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fr-FR" sz="900" b="1" i="0" u="none" strike="noStrike" baseline="0">
              <a:solidFill>
                <a:srgbClr val="000000"/>
              </a:solidFill>
              <a:latin typeface="Century Gothic" pitchFamily="34" charset="0"/>
              <a:cs typeface="Arial"/>
            </a:rPr>
            <a:t>Nomenclatures à respecter, voir :</a:t>
          </a:r>
          <a:endParaRPr lang="fr-FR" sz="900" b="1" i="0" u="sng" strike="noStrike" baseline="0">
            <a:solidFill>
              <a:srgbClr val="000000"/>
            </a:solidFill>
            <a:latin typeface="Century Gothic" pitchFamily="34" charset="0"/>
            <a:cs typeface="Arial"/>
          </a:endParaRPr>
        </a:p>
        <a:p>
          <a:pPr algn="l" rtl="0">
            <a:defRPr sz="1000"/>
          </a:pPr>
          <a:r>
            <a:rPr lang="fr-FR" sz="900" b="1" i="0" u="none" strike="noStrike" baseline="0">
              <a:solidFill>
                <a:srgbClr val="000000"/>
              </a:solidFill>
              <a:latin typeface="Century Gothic" pitchFamily="34" charset="0"/>
              <a:cs typeface="Arial"/>
            </a:rPr>
            <a:t>            feuille MenusR (corps-grades ) </a:t>
          </a:r>
        </a:p>
        <a:p>
          <a:pPr algn="l" rtl="0">
            <a:defRPr sz="1000"/>
          </a:pPr>
          <a:r>
            <a:rPr lang="fr-FR" sz="900" b="1" i="0" u="none" strike="noStrike" baseline="0">
              <a:solidFill>
                <a:srgbClr val="000000"/>
              </a:solidFill>
              <a:latin typeface="Century Gothic" pitchFamily="34" charset="0"/>
              <a:cs typeface="Arial"/>
            </a:rPr>
            <a:t>            feuille UAI_Etab_Org (UAI établissements-organismes)</a:t>
          </a:r>
          <a:endParaRPr lang="fr-FR">
            <a:latin typeface="Century Gothic" pitchFamily="34" charset="0"/>
          </a:endParaRP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49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49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43</xdr:row>
      <xdr:rowOff>0</xdr:rowOff>
    </xdr:from>
    <xdr:to>
      <xdr:col>14</xdr:col>
      <xdr:colOff>0</xdr:colOff>
      <xdr:row>43</xdr:row>
      <xdr:rowOff>0</xdr:rowOff>
    </xdr:to>
    <xdr:sp macro="" textlink="">
      <xdr:nvSpPr>
        <xdr:cNvPr id="51501"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43</xdr:row>
      <xdr:rowOff>0</xdr:rowOff>
    </xdr:from>
    <xdr:to>
      <xdr:col>14</xdr:col>
      <xdr:colOff>0</xdr:colOff>
      <xdr:row>43</xdr:row>
      <xdr:rowOff>0</xdr:rowOff>
    </xdr:to>
    <xdr:sp macro="" textlink="">
      <xdr:nvSpPr>
        <xdr:cNvPr id="5150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48</xdr:row>
      <xdr:rowOff>0</xdr:rowOff>
    </xdr:from>
    <xdr:to>
      <xdr:col>14</xdr:col>
      <xdr:colOff>0</xdr:colOff>
      <xdr:row>48</xdr:row>
      <xdr:rowOff>0</xdr:rowOff>
    </xdr:to>
    <xdr:sp macro="" textlink="">
      <xdr:nvSpPr>
        <xdr:cNvPr id="51504"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48</xdr:row>
      <xdr:rowOff>0</xdr:rowOff>
    </xdr:from>
    <xdr:to>
      <xdr:col>14</xdr:col>
      <xdr:colOff>0</xdr:colOff>
      <xdr:row>48</xdr:row>
      <xdr:rowOff>0</xdr:rowOff>
    </xdr:to>
    <xdr:sp macro="" textlink="">
      <xdr:nvSpPr>
        <xdr:cNvPr id="51505"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48</xdr:row>
      <xdr:rowOff>0</xdr:rowOff>
    </xdr:from>
    <xdr:to>
      <xdr:col>14</xdr:col>
      <xdr:colOff>0</xdr:colOff>
      <xdr:row>48</xdr:row>
      <xdr:rowOff>0</xdr:rowOff>
    </xdr:to>
    <xdr:sp macro="" textlink="">
      <xdr:nvSpPr>
        <xdr:cNvPr id="51506"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48</xdr:row>
      <xdr:rowOff>0</xdr:rowOff>
    </xdr:from>
    <xdr:to>
      <xdr:col>14</xdr:col>
      <xdr:colOff>0</xdr:colOff>
      <xdr:row>48</xdr:row>
      <xdr:rowOff>0</xdr:rowOff>
    </xdr:to>
    <xdr:sp macro="" textlink="">
      <xdr:nvSpPr>
        <xdr:cNvPr id="51507"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50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50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510"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47</xdr:row>
      <xdr:rowOff>0</xdr:rowOff>
    </xdr:from>
    <xdr:to>
      <xdr:col>14</xdr:col>
      <xdr:colOff>0</xdr:colOff>
      <xdr:row>47</xdr:row>
      <xdr:rowOff>0</xdr:rowOff>
    </xdr:to>
    <xdr:sp macro="" textlink="">
      <xdr:nvSpPr>
        <xdr:cNvPr id="51511"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43</xdr:row>
      <xdr:rowOff>0</xdr:rowOff>
    </xdr:from>
    <xdr:to>
      <xdr:col>14</xdr:col>
      <xdr:colOff>0</xdr:colOff>
      <xdr:row>43</xdr:row>
      <xdr:rowOff>0</xdr:rowOff>
    </xdr:to>
    <xdr:sp macro="" textlink="">
      <xdr:nvSpPr>
        <xdr:cNvPr id="5151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43</xdr:row>
      <xdr:rowOff>0</xdr:rowOff>
    </xdr:from>
    <xdr:to>
      <xdr:col>14</xdr:col>
      <xdr:colOff>0</xdr:colOff>
      <xdr:row>43</xdr:row>
      <xdr:rowOff>0</xdr:rowOff>
    </xdr:to>
    <xdr:sp macro="" textlink="">
      <xdr:nvSpPr>
        <xdr:cNvPr id="51513"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8</xdr:col>
      <xdr:colOff>9525</xdr:colOff>
      <xdr:row>0</xdr:row>
      <xdr:rowOff>73025</xdr:rowOff>
    </xdr:from>
    <xdr:to>
      <xdr:col>18</xdr:col>
      <xdr:colOff>28574</xdr:colOff>
      <xdr:row>8</xdr:row>
      <xdr:rowOff>41342</xdr:rowOff>
    </xdr:to>
    <xdr:sp macro="" textlink="">
      <xdr:nvSpPr>
        <xdr:cNvPr id="20" name="Text Box 1"/>
        <xdr:cNvSpPr txBox="1">
          <a:spLocks noChangeArrowheads="1"/>
        </xdr:cNvSpPr>
      </xdr:nvSpPr>
      <xdr:spPr bwMode="auto">
        <a:xfrm>
          <a:off x="3400425" y="73025"/>
          <a:ext cx="9763124"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1</xdr:row>
      <xdr:rowOff>0</xdr:rowOff>
    </xdr:from>
    <xdr:to>
      <xdr:col>1</xdr:col>
      <xdr:colOff>209550</xdr:colOff>
      <xdr:row>8</xdr:row>
      <xdr:rowOff>28575</xdr:rowOff>
    </xdr:to>
    <xdr:pic>
      <xdr:nvPicPr>
        <xdr:cNvPr id="21"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2804584</xdr:colOff>
      <xdr:row>0</xdr:row>
      <xdr:rowOff>73025</xdr:rowOff>
    </xdr:from>
    <xdr:to>
      <xdr:col>9</xdr:col>
      <xdr:colOff>338668</xdr:colOff>
      <xdr:row>8</xdr:row>
      <xdr:rowOff>41342</xdr:rowOff>
    </xdr:to>
    <xdr:sp macro="" textlink="">
      <xdr:nvSpPr>
        <xdr:cNvPr id="6" name="Text Box 1"/>
        <xdr:cNvSpPr txBox="1">
          <a:spLocks noChangeArrowheads="1"/>
        </xdr:cNvSpPr>
      </xdr:nvSpPr>
      <xdr:spPr bwMode="auto">
        <a:xfrm>
          <a:off x="2804584" y="73025"/>
          <a:ext cx="6170084" cy="1322984"/>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7</xdr:row>
      <xdr:rowOff>142875</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2804584</xdr:colOff>
      <xdr:row>0</xdr:row>
      <xdr:rowOff>73025</xdr:rowOff>
    </xdr:from>
    <xdr:to>
      <xdr:col>6</xdr:col>
      <xdr:colOff>338668</xdr:colOff>
      <xdr:row>8</xdr:row>
      <xdr:rowOff>41342</xdr:rowOff>
    </xdr:to>
    <xdr:sp macro="" textlink="">
      <xdr:nvSpPr>
        <xdr:cNvPr id="2" name="Text Box 1"/>
        <xdr:cNvSpPr txBox="1">
          <a:spLocks noChangeArrowheads="1"/>
        </xdr:cNvSpPr>
      </xdr:nvSpPr>
      <xdr:spPr bwMode="auto">
        <a:xfrm>
          <a:off x="2804584" y="73025"/>
          <a:ext cx="6154209" cy="13399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7</xdr:row>
      <xdr:rowOff>142875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1173480</xdr:colOff>
      <xdr:row>0</xdr:row>
      <xdr:rowOff>103505</xdr:rowOff>
    </xdr:from>
    <xdr:to>
      <xdr:col>2</xdr:col>
      <xdr:colOff>1173480</xdr:colOff>
      <xdr:row>8</xdr:row>
      <xdr:rowOff>71822</xdr:rowOff>
    </xdr:to>
    <xdr:sp macro="" textlink="">
      <xdr:nvSpPr>
        <xdr:cNvPr id="2" name="Text Box 1"/>
        <xdr:cNvSpPr txBox="1">
          <a:spLocks noChangeArrowheads="1"/>
        </xdr:cNvSpPr>
      </xdr:nvSpPr>
      <xdr:spPr bwMode="auto">
        <a:xfrm>
          <a:off x="1173480" y="103505"/>
          <a:ext cx="4846320" cy="137039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1</xdr:row>
      <xdr:rowOff>15241</xdr:rowOff>
    </xdr:from>
    <xdr:to>
      <xdr:col>1</xdr:col>
      <xdr:colOff>1043940</xdr:colOff>
      <xdr:row>6</xdr:row>
      <xdr:rowOff>68612</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1"/>
          <a:ext cx="1043940" cy="929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853440</xdr:colOff>
      <xdr:row>0</xdr:row>
      <xdr:rowOff>73025</xdr:rowOff>
    </xdr:from>
    <xdr:to>
      <xdr:col>2</xdr:col>
      <xdr:colOff>1219200</xdr:colOff>
      <xdr:row>8</xdr:row>
      <xdr:rowOff>41342</xdr:rowOff>
    </xdr:to>
    <xdr:sp macro="" textlink="">
      <xdr:nvSpPr>
        <xdr:cNvPr id="2" name="Text Box 1"/>
        <xdr:cNvSpPr txBox="1">
          <a:spLocks noChangeArrowheads="1"/>
        </xdr:cNvSpPr>
      </xdr:nvSpPr>
      <xdr:spPr bwMode="auto">
        <a:xfrm>
          <a:off x="853440" y="73025"/>
          <a:ext cx="5212080" cy="137039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76200</xdr:colOff>
      <xdr:row>0</xdr:row>
      <xdr:rowOff>137162</xdr:rowOff>
    </xdr:from>
    <xdr:to>
      <xdr:col>1</xdr:col>
      <xdr:colOff>807720</xdr:colOff>
      <xdr:row>4</xdr:row>
      <xdr:rowOff>121920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37162"/>
          <a:ext cx="731520" cy="685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1756834</xdr:colOff>
      <xdr:row>1</xdr:row>
      <xdr:rowOff>31750</xdr:rowOff>
    </xdr:from>
    <xdr:to>
      <xdr:col>6</xdr:col>
      <xdr:colOff>889001</xdr:colOff>
      <xdr:row>7</xdr:row>
      <xdr:rowOff>63500</xdr:rowOff>
    </xdr:to>
    <xdr:sp macro="" textlink="">
      <xdr:nvSpPr>
        <xdr:cNvPr id="5" name="Text Box 1"/>
        <xdr:cNvSpPr txBox="1">
          <a:spLocks noChangeArrowheads="1"/>
        </xdr:cNvSpPr>
      </xdr:nvSpPr>
      <xdr:spPr bwMode="auto">
        <a:xfrm>
          <a:off x="1756834" y="243417"/>
          <a:ext cx="7778750" cy="1301750"/>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1</xdr:row>
      <xdr:rowOff>0</xdr:rowOff>
    </xdr:from>
    <xdr:to>
      <xdr:col>0</xdr:col>
      <xdr:colOff>1409700</xdr:colOff>
      <xdr:row>6</xdr:row>
      <xdr:rowOff>170392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9333"/>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r-hceres-section2\2019%20VAGUE%20D\DOSSIER%20DE%20DEPOT\UR\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22"/>
  <sheetViews>
    <sheetView workbookViewId="0">
      <selection activeCell="B30" sqref="B30"/>
    </sheetView>
  </sheetViews>
  <sheetFormatPr baseColWidth="10" defaultColWidth="11.42578125" defaultRowHeight="13.5" x14ac:dyDescent="0.2"/>
  <cols>
    <col min="1" max="1" width="40.85546875" style="111" customWidth="1"/>
    <col min="2" max="2" width="126.85546875" style="111" customWidth="1"/>
    <col min="3" max="16384" width="11.42578125" style="111"/>
  </cols>
  <sheetData>
    <row r="1" spans="1:2" ht="121.5" customHeight="1" x14ac:dyDescent="0.25">
      <c r="A1" s="203"/>
      <c r="B1" s="109"/>
    </row>
    <row r="2" spans="1:2" x14ac:dyDescent="0.2">
      <c r="A2" s="109"/>
      <c r="B2" s="109"/>
    </row>
    <row r="3" spans="1:2" ht="20.100000000000001" customHeight="1" x14ac:dyDescent="0.2">
      <c r="A3" s="314" t="s">
        <v>593</v>
      </c>
      <c r="B3" s="109"/>
    </row>
    <row r="4" spans="1:2" x14ac:dyDescent="0.2">
      <c r="A4" s="204" t="s">
        <v>516</v>
      </c>
      <c r="B4" s="205" t="s">
        <v>881</v>
      </c>
    </row>
    <row r="5" spans="1:2" x14ac:dyDescent="0.2">
      <c r="A5" s="204" t="s">
        <v>1977</v>
      </c>
      <c r="B5" s="205" t="s">
        <v>882</v>
      </c>
    </row>
    <row r="6" spans="1:2" x14ac:dyDescent="0.2">
      <c r="A6" s="204" t="s">
        <v>1978</v>
      </c>
      <c r="B6" s="205" t="s">
        <v>883</v>
      </c>
    </row>
    <row r="7" spans="1:2" x14ac:dyDescent="0.2">
      <c r="A7" s="204" t="s">
        <v>2273</v>
      </c>
      <c r="B7" s="205" t="s">
        <v>2231</v>
      </c>
    </row>
    <row r="8" spans="1:2" x14ac:dyDescent="0.2">
      <c r="A8" s="204" t="s">
        <v>2271</v>
      </c>
      <c r="B8" s="205" t="s">
        <v>2232</v>
      </c>
    </row>
    <row r="9" spans="1:2" x14ac:dyDescent="0.2">
      <c r="A9" s="204" t="s">
        <v>1979</v>
      </c>
      <c r="B9" s="205" t="s">
        <v>1980</v>
      </c>
    </row>
    <row r="10" spans="1:2" x14ac:dyDescent="0.2">
      <c r="A10" s="204" t="s">
        <v>2272</v>
      </c>
      <c r="B10" s="205" t="s">
        <v>2233</v>
      </c>
    </row>
    <row r="11" spans="1:2" x14ac:dyDescent="0.2">
      <c r="A11" s="204" t="s">
        <v>1873</v>
      </c>
      <c r="B11" s="205" t="s">
        <v>2234</v>
      </c>
    </row>
    <row r="12" spans="1:2" x14ac:dyDescent="0.2">
      <c r="A12" s="204"/>
      <c r="B12" s="109"/>
    </row>
    <row r="13" spans="1:2" ht="20.100000000000001" customHeight="1" x14ac:dyDescent="0.2">
      <c r="A13" s="314" t="s">
        <v>591</v>
      </c>
      <c r="B13" s="109"/>
    </row>
    <row r="14" spans="1:2" x14ac:dyDescent="0.2">
      <c r="A14" s="206" t="s">
        <v>262</v>
      </c>
      <c r="B14" s="109"/>
    </row>
    <row r="15" spans="1:2" x14ac:dyDescent="0.2">
      <c r="A15" s="315" t="s">
        <v>263</v>
      </c>
      <c r="B15" s="205" t="s">
        <v>884</v>
      </c>
    </row>
    <row r="16" spans="1:2" x14ac:dyDescent="0.2">
      <c r="A16" s="315" t="s">
        <v>264</v>
      </c>
      <c r="B16" s="205" t="s">
        <v>885</v>
      </c>
    </row>
    <row r="17" spans="1:2" x14ac:dyDescent="0.2">
      <c r="A17" s="109"/>
      <c r="B17" s="109"/>
    </row>
    <row r="18" spans="1:2" x14ac:dyDescent="0.2">
      <c r="A18" s="109"/>
      <c r="B18" s="109"/>
    </row>
    <row r="19" spans="1:2" s="200" customFormat="1" ht="20.100000000000001" customHeight="1" x14ac:dyDescent="0.2">
      <c r="A19" s="314" t="s">
        <v>592</v>
      </c>
      <c r="B19" s="204"/>
    </row>
    <row r="20" spans="1:2" x14ac:dyDescent="0.2">
      <c r="A20" s="109" t="s">
        <v>880</v>
      </c>
      <c r="B20" s="109"/>
    </row>
    <row r="21" spans="1:2" x14ac:dyDescent="0.2">
      <c r="A21" s="109" t="s">
        <v>594</v>
      </c>
      <c r="B21" s="109"/>
    </row>
    <row r="22" spans="1:2" x14ac:dyDescent="0.2">
      <c r="A22" s="109" t="s">
        <v>2235</v>
      </c>
      <c r="B22" s="109"/>
    </row>
  </sheetData>
  <phoneticPr fontId="7" type="noConversion"/>
  <printOptions horizontalCentered="1" verticalCentered="1"/>
  <pageMargins left="0.19685039370078741" right="0.19685039370078741" top="0.78740157480314965" bottom="0.98425196850393704" header="0.19685039370078741" footer="0.1968503937007874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H122"/>
  <sheetViews>
    <sheetView zoomScale="120" zoomScaleNormal="120" zoomScalePageLayoutView="120" workbookViewId="0">
      <selection activeCell="B1" sqref="B1"/>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8.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337"/>
      <c r="B1" s="18"/>
      <c r="C1" s="19"/>
      <c r="D1" s="19"/>
      <c r="E1" s="20"/>
      <c r="F1" s="337"/>
      <c r="G1" s="10"/>
      <c r="H1" s="11"/>
    </row>
    <row r="2" spans="1:8" s="24" customFormat="1" ht="25.5" customHeight="1" x14ac:dyDescent="0.2">
      <c r="A2" s="338"/>
      <c r="B2" s="22" t="s">
        <v>333</v>
      </c>
      <c r="C2" s="23"/>
      <c r="D2" s="23"/>
      <c r="E2" s="23"/>
      <c r="F2" s="338"/>
      <c r="G2" s="12"/>
      <c r="H2" s="13" t="s">
        <v>1727</v>
      </c>
    </row>
    <row r="3" spans="1:8" s="27" customFormat="1" ht="28.5" customHeight="1" thickBot="1" x14ac:dyDescent="0.25">
      <c r="A3" s="339"/>
      <c r="B3" s="25"/>
      <c r="C3" s="342" t="s">
        <v>241</v>
      </c>
      <c r="D3" s="380" t="s">
        <v>242</v>
      </c>
      <c r="E3" s="26"/>
      <c r="F3" s="339"/>
      <c r="G3" s="14"/>
      <c r="H3" s="15" t="s">
        <v>1728</v>
      </c>
    </row>
    <row r="4" spans="1:8" s="24" customFormat="1" ht="15" customHeight="1" x14ac:dyDescent="0.2">
      <c r="A4" s="629" t="s">
        <v>1940</v>
      </c>
      <c r="B4" s="608" t="s">
        <v>519</v>
      </c>
      <c r="C4" s="343" t="s">
        <v>304</v>
      </c>
      <c r="D4" s="344" t="s">
        <v>51</v>
      </c>
      <c r="E4" s="617" t="s">
        <v>658</v>
      </c>
      <c r="F4" s="337" t="s">
        <v>51</v>
      </c>
      <c r="G4" s="12"/>
      <c r="H4" s="15" t="s">
        <v>1729</v>
      </c>
    </row>
    <row r="5" spans="1:8" ht="15" customHeight="1" x14ac:dyDescent="0.2">
      <c r="A5" s="630"/>
      <c r="B5" s="609"/>
      <c r="C5" s="28" t="s">
        <v>274</v>
      </c>
      <c r="D5" s="29" t="s">
        <v>51</v>
      </c>
      <c r="E5" s="618"/>
      <c r="F5" s="337" t="s">
        <v>54</v>
      </c>
      <c r="G5" s="10"/>
      <c r="H5" s="15" t="s">
        <v>1730</v>
      </c>
    </row>
    <row r="6" spans="1:8" ht="15" customHeight="1" x14ac:dyDescent="0.2">
      <c r="A6" s="630"/>
      <c r="B6" s="609"/>
      <c r="C6" s="28" t="s">
        <v>275</v>
      </c>
      <c r="D6" s="29" t="s">
        <v>51</v>
      </c>
      <c r="E6" s="618"/>
      <c r="F6" s="337" t="s">
        <v>52</v>
      </c>
      <c r="G6" s="10"/>
      <c r="H6" s="13" t="s">
        <v>1738</v>
      </c>
    </row>
    <row r="7" spans="1:8" ht="15" customHeight="1" x14ac:dyDescent="0.2">
      <c r="A7" s="630"/>
      <c r="B7" s="609"/>
      <c r="C7" s="28" t="s">
        <v>595</v>
      </c>
      <c r="D7" s="29" t="s">
        <v>51</v>
      </c>
      <c r="E7" s="624"/>
      <c r="F7" s="337" t="s">
        <v>55</v>
      </c>
      <c r="G7" s="10"/>
      <c r="H7" s="13"/>
    </row>
    <row r="8" spans="1:8" ht="15" customHeight="1" x14ac:dyDescent="0.2">
      <c r="A8" s="630"/>
      <c r="B8" s="609"/>
      <c r="C8" s="28" t="s">
        <v>583</v>
      </c>
      <c r="D8" s="30" t="s">
        <v>51</v>
      </c>
      <c r="E8" s="345" t="s">
        <v>345</v>
      </c>
      <c r="F8" s="10" t="s">
        <v>53</v>
      </c>
      <c r="G8" s="10"/>
      <c r="H8" s="15" t="s">
        <v>1731</v>
      </c>
    </row>
    <row r="9" spans="1:8" ht="15" customHeight="1" x14ac:dyDescent="0.2">
      <c r="A9" s="630"/>
      <c r="B9" s="609"/>
      <c r="C9" s="28" t="s">
        <v>584</v>
      </c>
      <c r="D9" s="29" t="s">
        <v>51</v>
      </c>
      <c r="E9" s="346" t="s">
        <v>659</v>
      </c>
      <c r="F9" s="10" t="s">
        <v>56</v>
      </c>
      <c r="G9" s="10"/>
      <c r="H9" s="15" t="s">
        <v>1732</v>
      </c>
    </row>
    <row r="10" spans="1:8" ht="15" customHeight="1" x14ac:dyDescent="0.2">
      <c r="A10" s="630"/>
      <c r="B10" s="609"/>
      <c r="C10" s="28" t="s">
        <v>585</v>
      </c>
      <c r="D10" s="29" t="s">
        <v>51</v>
      </c>
      <c r="E10" s="346" t="s">
        <v>585</v>
      </c>
      <c r="F10" s="10"/>
      <c r="G10" s="10"/>
      <c r="H10" s="15" t="s">
        <v>1733</v>
      </c>
    </row>
    <row r="11" spans="1:8" ht="15" customHeight="1" x14ac:dyDescent="0.2">
      <c r="A11" s="630"/>
      <c r="B11" s="609"/>
      <c r="C11" s="28" t="s">
        <v>586</v>
      </c>
      <c r="D11" s="29" t="s">
        <v>51</v>
      </c>
      <c r="E11" s="346" t="s">
        <v>587</v>
      </c>
      <c r="F11" s="340" t="s">
        <v>18</v>
      </c>
      <c r="G11" s="10"/>
      <c r="H11" s="15" t="s">
        <v>1734</v>
      </c>
    </row>
    <row r="12" spans="1:8" ht="15" customHeight="1" x14ac:dyDescent="0.2">
      <c r="A12" s="630"/>
      <c r="B12" s="609"/>
      <c r="C12" s="28" t="s">
        <v>588</v>
      </c>
      <c r="D12" s="29" t="s">
        <v>51</v>
      </c>
      <c r="E12" s="625" t="s">
        <v>445</v>
      </c>
      <c r="F12" s="340" t="s">
        <v>19</v>
      </c>
      <c r="G12" s="10"/>
      <c r="H12" s="15" t="s">
        <v>1735</v>
      </c>
    </row>
    <row r="13" spans="1:8" ht="15" customHeight="1" x14ac:dyDescent="0.2">
      <c r="A13" s="630"/>
      <c r="B13" s="609"/>
      <c r="C13" s="28" t="s">
        <v>446</v>
      </c>
      <c r="D13" s="29" t="s">
        <v>51</v>
      </c>
      <c r="E13" s="626"/>
      <c r="F13" s="10"/>
      <c r="G13" s="10"/>
      <c r="H13" s="15" t="s">
        <v>1736</v>
      </c>
    </row>
    <row r="14" spans="1:8" ht="15" customHeight="1" x14ac:dyDescent="0.2">
      <c r="A14" s="630"/>
      <c r="B14" s="609"/>
      <c r="C14" s="31" t="s">
        <v>447</v>
      </c>
      <c r="D14" s="32" t="s">
        <v>51</v>
      </c>
      <c r="E14" s="626"/>
      <c r="F14" s="10"/>
      <c r="G14" s="10"/>
      <c r="H14" s="15" t="s">
        <v>137</v>
      </c>
    </row>
    <row r="15" spans="1:8" ht="15" customHeight="1" x14ac:dyDescent="0.2">
      <c r="A15" s="630"/>
      <c r="B15" s="609"/>
      <c r="C15" s="31" t="s">
        <v>596</v>
      </c>
      <c r="D15" s="347" t="s">
        <v>51</v>
      </c>
      <c r="E15" s="627"/>
      <c r="F15" s="10"/>
      <c r="G15" s="10"/>
      <c r="H15" s="15" t="s">
        <v>70</v>
      </c>
    </row>
    <row r="16" spans="1:8" ht="15" customHeight="1" x14ac:dyDescent="0.2">
      <c r="A16" s="630"/>
      <c r="B16" s="607"/>
      <c r="C16" s="31" t="s">
        <v>243</v>
      </c>
      <c r="D16" s="34" t="s">
        <v>51</v>
      </c>
      <c r="E16" s="348" t="s">
        <v>467</v>
      </c>
      <c r="F16" s="10"/>
      <c r="G16" s="10"/>
      <c r="H16" s="15" t="s">
        <v>545</v>
      </c>
    </row>
    <row r="17" spans="1:8" ht="15" customHeight="1" x14ac:dyDescent="0.2">
      <c r="A17" s="630"/>
      <c r="B17" s="606" t="s">
        <v>520</v>
      </c>
      <c r="C17" s="28" t="s">
        <v>615</v>
      </c>
      <c r="D17" s="35" t="s">
        <v>51</v>
      </c>
      <c r="E17" s="628" t="s">
        <v>1927</v>
      </c>
      <c r="F17" s="10"/>
      <c r="G17" s="10"/>
      <c r="H17" s="15" t="s">
        <v>71</v>
      </c>
    </row>
    <row r="18" spans="1:8" ht="15" customHeight="1" x14ac:dyDescent="0.2">
      <c r="A18" s="630"/>
      <c r="B18" s="609"/>
      <c r="C18" s="28" t="s">
        <v>616</v>
      </c>
      <c r="D18" s="36" t="s">
        <v>51</v>
      </c>
      <c r="E18" s="627"/>
      <c r="F18" s="10"/>
      <c r="G18" s="10"/>
      <c r="H18" s="15" t="s">
        <v>546</v>
      </c>
    </row>
    <row r="19" spans="1:8" ht="15" customHeight="1" x14ac:dyDescent="0.2">
      <c r="A19" s="630"/>
      <c r="B19" s="609"/>
      <c r="C19" s="28" t="s">
        <v>617</v>
      </c>
      <c r="D19" s="37" t="s">
        <v>51</v>
      </c>
      <c r="E19" s="346" t="s">
        <v>644</v>
      </c>
      <c r="F19" s="10"/>
      <c r="G19" s="10"/>
      <c r="H19" s="15" t="s">
        <v>547</v>
      </c>
    </row>
    <row r="20" spans="1:8" ht="15" customHeight="1" x14ac:dyDescent="0.2">
      <c r="A20" s="630"/>
      <c r="B20" s="609"/>
      <c r="C20" s="38" t="s">
        <v>244</v>
      </c>
      <c r="D20" s="39" t="s">
        <v>51</v>
      </c>
      <c r="E20" s="346" t="s">
        <v>14</v>
      </c>
      <c r="F20" s="10"/>
      <c r="G20" s="10"/>
      <c r="H20" s="15" t="s">
        <v>1803</v>
      </c>
    </row>
    <row r="21" spans="1:8" ht="15" customHeight="1" x14ac:dyDescent="0.2">
      <c r="A21" s="630"/>
      <c r="B21" s="609"/>
      <c r="C21" s="28" t="s">
        <v>245</v>
      </c>
      <c r="D21" s="40" t="s">
        <v>51</v>
      </c>
      <c r="E21" s="349" t="s">
        <v>15</v>
      </c>
      <c r="F21" s="10"/>
      <c r="G21" s="10"/>
      <c r="H21" s="15" t="s">
        <v>1804</v>
      </c>
    </row>
    <row r="22" spans="1:8" ht="15" customHeight="1" x14ac:dyDescent="0.2">
      <c r="A22" s="630"/>
      <c r="B22" s="609"/>
      <c r="C22" s="28" t="s">
        <v>16</v>
      </c>
      <c r="D22" s="29" t="s">
        <v>51</v>
      </c>
      <c r="E22" s="625" t="s">
        <v>643</v>
      </c>
      <c r="F22" s="10"/>
      <c r="G22" s="10"/>
      <c r="H22" s="15" t="s">
        <v>1805</v>
      </c>
    </row>
    <row r="23" spans="1:8" ht="15" customHeight="1" x14ac:dyDescent="0.2">
      <c r="A23" s="630"/>
      <c r="B23" s="609"/>
      <c r="C23" s="28" t="s">
        <v>17</v>
      </c>
      <c r="D23" s="29" t="s">
        <v>51</v>
      </c>
      <c r="E23" s="626"/>
      <c r="F23" s="10"/>
      <c r="G23" s="10"/>
      <c r="H23" s="15" t="s">
        <v>1737</v>
      </c>
    </row>
    <row r="24" spans="1:8" ht="15" customHeight="1" x14ac:dyDescent="0.2">
      <c r="A24" s="630"/>
      <c r="B24" s="609"/>
      <c r="C24" s="28" t="s">
        <v>12</v>
      </c>
      <c r="D24" s="29" t="s">
        <v>51</v>
      </c>
      <c r="E24" s="626"/>
      <c r="F24" s="10"/>
      <c r="G24" s="10"/>
      <c r="H24" s="15" t="s">
        <v>1806</v>
      </c>
    </row>
    <row r="25" spans="1:8" ht="15" customHeight="1" x14ac:dyDescent="0.2">
      <c r="A25" s="630"/>
      <c r="B25" s="609"/>
      <c r="C25" s="28" t="s">
        <v>597</v>
      </c>
      <c r="D25" s="41" t="s">
        <v>51</v>
      </c>
      <c r="E25" s="627"/>
      <c r="F25" s="10"/>
      <c r="G25" s="10"/>
      <c r="H25" s="15" t="s">
        <v>1807</v>
      </c>
    </row>
    <row r="26" spans="1:8" ht="15" customHeight="1" x14ac:dyDescent="0.2">
      <c r="A26" s="630"/>
      <c r="B26" s="607"/>
      <c r="C26" s="31" t="s">
        <v>246</v>
      </c>
      <c r="D26" s="42" t="s">
        <v>51</v>
      </c>
      <c r="E26" s="350" t="s">
        <v>468</v>
      </c>
      <c r="F26" s="10"/>
      <c r="G26" s="10"/>
      <c r="H26" s="13" t="s">
        <v>1808</v>
      </c>
    </row>
    <row r="27" spans="1:8" ht="15" customHeight="1" x14ac:dyDescent="0.2">
      <c r="A27" s="630"/>
      <c r="B27" s="606" t="s">
        <v>481</v>
      </c>
      <c r="C27" s="28" t="s">
        <v>394</v>
      </c>
      <c r="D27" s="41" t="s">
        <v>54</v>
      </c>
      <c r="E27" s="345" t="s">
        <v>395</v>
      </c>
      <c r="F27" s="10"/>
      <c r="G27" s="10"/>
      <c r="H27" s="13"/>
    </row>
    <row r="28" spans="1:8" ht="15" customHeight="1" x14ac:dyDescent="0.2">
      <c r="A28" s="630"/>
      <c r="B28" s="609"/>
      <c r="C28" s="28" t="s">
        <v>13</v>
      </c>
      <c r="D28" s="37" t="s">
        <v>54</v>
      </c>
      <c r="E28" s="346" t="s">
        <v>122</v>
      </c>
      <c r="F28" s="10"/>
      <c r="G28" s="10"/>
      <c r="H28" s="15" t="s">
        <v>1743</v>
      </c>
    </row>
    <row r="29" spans="1:8" ht="15" customHeight="1" x14ac:dyDescent="0.2">
      <c r="A29" s="630"/>
      <c r="B29" s="609"/>
      <c r="C29" s="28" t="s">
        <v>656</v>
      </c>
      <c r="D29" s="37" t="s">
        <v>54</v>
      </c>
      <c r="E29" s="346" t="s">
        <v>393</v>
      </c>
      <c r="F29" s="10"/>
      <c r="G29" s="10"/>
      <c r="H29" s="15" t="s">
        <v>73</v>
      </c>
    </row>
    <row r="30" spans="1:8" ht="15" customHeight="1" x14ac:dyDescent="0.2">
      <c r="A30" s="630"/>
      <c r="B30" s="609"/>
      <c r="C30" s="28" t="s">
        <v>480</v>
      </c>
      <c r="D30" s="37" t="s">
        <v>54</v>
      </c>
      <c r="E30" s="346" t="s">
        <v>482</v>
      </c>
      <c r="F30" s="10"/>
      <c r="G30" s="10"/>
      <c r="H30" s="15" t="s">
        <v>67</v>
      </c>
    </row>
    <row r="31" spans="1:8" ht="15" customHeight="1" x14ac:dyDescent="0.2">
      <c r="A31" s="630"/>
      <c r="B31" s="609"/>
      <c r="C31" s="28" t="s">
        <v>305</v>
      </c>
      <c r="D31" s="37" t="s">
        <v>54</v>
      </c>
      <c r="E31" s="346" t="s">
        <v>29</v>
      </c>
      <c r="F31" s="10"/>
      <c r="G31" s="10"/>
      <c r="H31" s="15" t="s">
        <v>123</v>
      </c>
    </row>
    <row r="32" spans="1:8" ht="15" customHeight="1" x14ac:dyDescent="0.2">
      <c r="A32" s="630"/>
      <c r="B32" s="609"/>
      <c r="C32" s="48" t="s">
        <v>396</v>
      </c>
      <c r="D32" s="37" t="s">
        <v>54</v>
      </c>
      <c r="E32" s="351" t="s">
        <v>1812</v>
      </c>
      <c r="F32" s="10"/>
      <c r="G32" s="10"/>
      <c r="H32" s="15" t="s">
        <v>124</v>
      </c>
    </row>
    <row r="33" spans="1:8" ht="15" customHeight="1" thickBot="1" x14ac:dyDescent="0.25">
      <c r="A33" s="631"/>
      <c r="B33" s="616"/>
      <c r="C33" s="352" t="s">
        <v>704</v>
      </c>
      <c r="D33" s="353"/>
      <c r="E33" s="354" t="s">
        <v>374</v>
      </c>
      <c r="F33" s="10"/>
      <c r="G33" s="10"/>
      <c r="H33" s="15" t="s">
        <v>265</v>
      </c>
    </row>
    <row r="34" spans="1:8" ht="15" customHeight="1" x14ac:dyDescent="0.2">
      <c r="A34" s="629" t="s">
        <v>1941</v>
      </c>
      <c r="B34" s="608" t="s">
        <v>580</v>
      </c>
      <c r="C34" s="355" t="s">
        <v>1485</v>
      </c>
      <c r="D34" s="356" t="s">
        <v>52</v>
      </c>
      <c r="E34" s="617" t="s">
        <v>561</v>
      </c>
      <c r="F34" s="10"/>
      <c r="G34" s="10"/>
      <c r="H34" s="15" t="s">
        <v>125</v>
      </c>
    </row>
    <row r="35" spans="1:8" ht="15" customHeight="1" x14ac:dyDescent="0.2">
      <c r="A35" s="630"/>
      <c r="B35" s="609"/>
      <c r="C35" s="31" t="s">
        <v>276</v>
      </c>
      <c r="D35" s="32" t="s">
        <v>52</v>
      </c>
      <c r="E35" s="618"/>
      <c r="F35" s="10"/>
      <c r="G35" s="10"/>
      <c r="H35" s="15" t="s">
        <v>126</v>
      </c>
    </row>
    <row r="36" spans="1:8" ht="15" customHeight="1" x14ac:dyDescent="0.2">
      <c r="A36" s="630"/>
      <c r="B36" s="609"/>
      <c r="C36" s="31" t="s">
        <v>277</v>
      </c>
      <c r="D36" s="44" t="s">
        <v>52</v>
      </c>
      <c r="E36" s="618"/>
      <c r="F36" s="10"/>
      <c r="G36" s="10"/>
      <c r="H36" s="15" t="s">
        <v>127</v>
      </c>
    </row>
    <row r="37" spans="1:8" ht="15" customHeight="1" x14ac:dyDescent="0.2">
      <c r="A37" s="630"/>
      <c r="B37" s="609"/>
      <c r="C37" s="31" t="s">
        <v>598</v>
      </c>
      <c r="D37" s="45" t="s">
        <v>52</v>
      </c>
      <c r="E37" s="619"/>
      <c r="F37" s="10"/>
      <c r="G37" s="10"/>
      <c r="H37" s="15" t="s">
        <v>128</v>
      </c>
    </row>
    <row r="38" spans="1:8" ht="15" customHeight="1" x14ac:dyDescent="0.2">
      <c r="A38" s="630"/>
      <c r="B38" s="609"/>
      <c r="C38" s="31" t="s">
        <v>278</v>
      </c>
      <c r="D38" s="43" t="s">
        <v>52</v>
      </c>
      <c r="E38" s="620" t="s">
        <v>370</v>
      </c>
      <c r="F38" s="10"/>
      <c r="G38" s="16"/>
      <c r="H38" s="15" t="s">
        <v>69</v>
      </c>
    </row>
    <row r="39" spans="1:8" ht="15" customHeight="1" x14ac:dyDescent="0.2">
      <c r="A39" s="630"/>
      <c r="B39" s="609"/>
      <c r="C39" s="31" t="s">
        <v>279</v>
      </c>
      <c r="D39" s="46" t="s">
        <v>52</v>
      </c>
      <c r="E39" s="618"/>
      <c r="F39" s="10"/>
      <c r="G39" s="16"/>
      <c r="H39" s="15" t="s">
        <v>129</v>
      </c>
    </row>
    <row r="40" spans="1:8" ht="15" customHeight="1" x14ac:dyDescent="0.2">
      <c r="A40" s="630"/>
      <c r="B40" s="607"/>
      <c r="C40" s="31" t="s">
        <v>599</v>
      </c>
      <c r="D40" s="45" t="s">
        <v>52</v>
      </c>
      <c r="E40" s="619"/>
      <c r="F40" s="10"/>
      <c r="G40" s="16"/>
      <c r="H40" s="15" t="s">
        <v>130</v>
      </c>
    </row>
    <row r="41" spans="1:8" ht="15" customHeight="1" x14ac:dyDescent="0.2">
      <c r="A41" s="630"/>
      <c r="B41" s="606" t="s">
        <v>99</v>
      </c>
      <c r="C41" s="31" t="s">
        <v>705</v>
      </c>
      <c r="D41" s="43" t="s">
        <v>52</v>
      </c>
      <c r="E41" s="620" t="s">
        <v>665</v>
      </c>
      <c r="F41" s="10"/>
      <c r="G41" s="16"/>
      <c r="H41" s="15" t="s">
        <v>131</v>
      </c>
    </row>
    <row r="42" spans="1:8" ht="15" customHeight="1" x14ac:dyDescent="0.2">
      <c r="A42" s="630"/>
      <c r="B42" s="609"/>
      <c r="C42" s="31" t="s">
        <v>706</v>
      </c>
      <c r="D42" s="32" t="s">
        <v>52</v>
      </c>
      <c r="E42" s="618"/>
      <c r="F42" s="10"/>
      <c r="G42" s="16"/>
      <c r="H42" s="15" t="s">
        <v>657</v>
      </c>
    </row>
    <row r="43" spans="1:8" ht="15" customHeight="1" x14ac:dyDescent="0.2">
      <c r="A43" s="630"/>
      <c r="B43" s="607"/>
      <c r="C43" s="31" t="s">
        <v>707</v>
      </c>
      <c r="D43" s="45" t="s">
        <v>52</v>
      </c>
      <c r="E43" s="619"/>
      <c r="F43" s="10"/>
      <c r="G43" s="16"/>
      <c r="H43" s="15" t="s">
        <v>266</v>
      </c>
    </row>
    <row r="44" spans="1:8" ht="15" customHeight="1" x14ac:dyDescent="0.2">
      <c r="A44" s="630"/>
      <c r="B44" s="606" t="s">
        <v>306</v>
      </c>
      <c r="C44" s="31" t="s">
        <v>618</v>
      </c>
      <c r="D44" s="47" t="s">
        <v>52</v>
      </c>
      <c r="E44" s="357" t="s">
        <v>307</v>
      </c>
      <c r="F44" s="10"/>
      <c r="G44" s="16"/>
      <c r="H44" s="15" t="s">
        <v>132</v>
      </c>
    </row>
    <row r="45" spans="1:8" ht="15" customHeight="1" x14ac:dyDescent="0.2">
      <c r="A45" s="630"/>
      <c r="B45" s="607"/>
      <c r="C45" s="48" t="s">
        <v>308</v>
      </c>
      <c r="D45" s="49" t="s">
        <v>52</v>
      </c>
      <c r="E45" s="358" t="s">
        <v>309</v>
      </c>
      <c r="F45" s="10"/>
      <c r="G45" s="16"/>
      <c r="H45" s="15" t="s">
        <v>133</v>
      </c>
    </row>
    <row r="46" spans="1:8" ht="15" customHeight="1" x14ac:dyDescent="0.2">
      <c r="A46" s="630"/>
      <c r="B46" s="606" t="s">
        <v>515</v>
      </c>
      <c r="C46" s="48" t="s">
        <v>581</v>
      </c>
      <c r="D46" s="50" t="s">
        <v>55</v>
      </c>
      <c r="E46" s="359" t="s">
        <v>582</v>
      </c>
      <c r="F46" s="10"/>
      <c r="G46" s="16"/>
      <c r="H46" s="15" t="s">
        <v>134</v>
      </c>
    </row>
    <row r="47" spans="1:8" ht="15" customHeight="1" x14ac:dyDescent="0.2">
      <c r="A47" s="630"/>
      <c r="B47" s="609"/>
      <c r="C47" s="48" t="s">
        <v>252</v>
      </c>
      <c r="D47" s="51" t="s">
        <v>55</v>
      </c>
      <c r="E47" s="360" t="s">
        <v>253</v>
      </c>
      <c r="F47" s="10"/>
      <c r="G47" s="16"/>
      <c r="H47" s="15" t="s">
        <v>135</v>
      </c>
    </row>
    <row r="48" spans="1:8" ht="15" customHeight="1" x14ac:dyDescent="0.2">
      <c r="A48" s="630"/>
      <c r="B48" s="609"/>
      <c r="C48" s="48" t="s">
        <v>708</v>
      </c>
      <c r="D48" s="51" t="s">
        <v>55</v>
      </c>
      <c r="E48" s="360" t="s">
        <v>254</v>
      </c>
      <c r="F48" s="10"/>
      <c r="G48" s="16"/>
      <c r="H48" s="15" t="s">
        <v>136</v>
      </c>
    </row>
    <row r="49" spans="1:8" ht="15" customHeight="1" x14ac:dyDescent="0.2">
      <c r="A49" s="630"/>
      <c r="B49" s="609"/>
      <c r="C49" s="48" t="s">
        <v>280</v>
      </c>
      <c r="D49" s="51" t="s">
        <v>55</v>
      </c>
      <c r="E49" s="360" t="s">
        <v>4</v>
      </c>
      <c r="F49" s="10"/>
      <c r="G49" s="16"/>
      <c r="H49" s="15" t="s">
        <v>1744</v>
      </c>
    </row>
    <row r="50" spans="1:8" ht="15" customHeight="1" x14ac:dyDescent="0.2">
      <c r="A50" s="630"/>
      <c r="B50" s="609"/>
      <c r="C50" s="48" t="s">
        <v>1962</v>
      </c>
      <c r="D50" s="51" t="s">
        <v>55</v>
      </c>
      <c r="E50" s="351" t="s">
        <v>1955</v>
      </c>
      <c r="F50" s="10"/>
      <c r="G50" s="16"/>
      <c r="H50" s="15" t="s">
        <v>1745</v>
      </c>
    </row>
    <row r="51" spans="1:8" ht="15" customHeight="1" x14ac:dyDescent="0.2">
      <c r="A51" s="630"/>
      <c r="B51" s="609"/>
      <c r="C51" s="64" t="s">
        <v>1956</v>
      </c>
      <c r="D51" s="51" t="s">
        <v>55</v>
      </c>
      <c r="E51" s="372" t="s">
        <v>1957</v>
      </c>
      <c r="F51" s="10"/>
      <c r="G51" s="16"/>
      <c r="H51" s="15" t="s">
        <v>1751</v>
      </c>
    </row>
    <row r="52" spans="1:8" ht="15" customHeight="1" x14ac:dyDescent="0.2">
      <c r="A52" s="630"/>
      <c r="B52" s="609"/>
      <c r="C52" s="64" t="s">
        <v>1958</v>
      </c>
      <c r="D52" s="51" t="s">
        <v>55</v>
      </c>
      <c r="E52" s="372" t="s">
        <v>1959</v>
      </c>
      <c r="F52" s="10"/>
      <c r="G52" s="16"/>
      <c r="H52" s="15" t="s">
        <v>1759</v>
      </c>
    </row>
    <row r="53" spans="1:8" ht="15" customHeight="1" x14ac:dyDescent="0.2">
      <c r="A53" s="630"/>
      <c r="B53" s="609"/>
      <c r="C53" s="64" t="s">
        <v>1961</v>
      </c>
      <c r="D53" s="51" t="s">
        <v>55</v>
      </c>
      <c r="E53" s="372" t="s">
        <v>1960</v>
      </c>
      <c r="F53" s="10"/>
      <c r="G53" s="16"/>
      <c r="H53" s="15" t="s">
        <v>1754</v>
      </c>
    </row>
    <row r="54" spans="1:8" ht="13.5" thickBot="1" x14ac:dyDescent="0.25">
      <c r="A54" s="631"/>
      <c r="B54" s="616"/>
      <c r="C54" s="361" t="s">
        <v>709</v>
      </c>
      <c r="D54" s="362"/>
      <c r="E54" s="363" t="s">
        <v>374</v>
      </c>
      <c r="F54" s="10"/>
      <c r="G54" s="16"/>
      <c r="H54" s="15" t="s">
        <v>1755</v>
      </c>
    </row>
    <row r="55" spans="1:8" ht="12.75" customHeight="1" x14ac:dyDescent="0.2">
      <c r="A55" s="629" t="s">
        <v>1942</v>
      </c>
      <c r="B55" s="608" t="s">
        <v>240</v>
      </c>
      <c r="C55" s="343" t="s">
        <v>397</v>
      </c>
      <c r="D55" s="364" t="s">
        <v>53</v>
      </c>
      <c r="E55" s="365" t="s">
        <v>398</v>
      </c>
      <c r="F55" s="10"/>
      <c r="G55" s="16"/>
      <c r="H55" s="15" t="s">
        <v>1756</v>
      </c>
    </row>
    <row r="56" spans="1:8" ht="15" customHeight="1" x14ac:dyDescent="0.2">
      <c r="A56" s="630"/>
      <c r="B56" s="607"/>
      <c r="C56" s="38" t="s">
        <v>856</v>
      </c>
      <c r="D56" s="53" t="s">
        <v>53</v>
      </c>
      <c r="E56" s="348" t="s">
        <v>5</v>
      </c>
      <c r="F56" s="10"/>
      <c r="G56" s="16"/>
      <c r="H56" s="15" t="s">
        <v>1757</v>
      </c>
    </row>
    <row r="57" spans="1:8" ht="36" x14ac:dyDescent="0.2">
      <c r="A57" s="630"/>
      <c r="B57" s="55" t="s">
        <v>1486</v>
      </c>
      <c r="C57" s="54" t="s">
        <v>1487</v>
      </c>
      <c r="D57" s="41" t="s">
        <v>53</v>
      </c>
      <c r="E57" s="366" t="s">
        <v>1813</v>
      </c>
      <c r="F57" s="10"/>
      <c r="G57" s="16"/>
      <c r="H57" s="15" t="s">
        <v>1758</v>
      </c>
    </row>
    <row r="58" spans="1:8" ht="24" x14ac:dyDescent="0.2">
      <c r="A58" s="630"/>
      <c r="B58" s="606" t="s">
        <v>255</v>
      </c>
      <c r="C58" s="56" t="s">
        <v>1488</v>
      </c>
      <c r="D58" s="57" t="s">
        <v>53</v>
      </c>
      <c r="E58" s="367" t="s">
        <v>1489</v>
      </c>
      <c r="F58" s="10"/>
      <c r="G58" s="16"/>
      <c r="H58" s="15" t="s">
        <v>1761</v>
      </c>
    </row>
    <row r="59" spans="1:8" ht="15" customHeight="1" x14ac:dyDescent="0.2">
      <c r="A59" s="630"/>
      <c r="B59" s="609"/>
      <c r="C59" s="56" t="s">
        <v>334</v>
      </c>
      <c r="D59" s="58" t="s">
        <v>53</v>
      </c>
      <c r="E59" s="351" t="s">
        <v>469</v>
      </c>
      <c r="F59" s="10"/>
      <c r="G59" s="16"/>
      <c r="H59" s="15" t="s">
        <v>1760</v>
      </c>
    </row>
    <row r="60" spans="1:8" ht="15" customHeight="1" x14ac:dyDescent="0.2">
      <c r="A60" s="630"/>
      <c r="B60" s="609"/>
      <c r="C60" s="56" t="s">
        <v>335</v>
      </c>
      <c r="D60" s="58" t="s">
        <v>53</v>
      </c>
      <c r="E60" s="360" t="s">
        <v>470</v>
      </c>
      <c r="F60" s="10"/>
      <c r="G60" s="16"/>
      <c r="H60" s="15" t="s">
        <v>1762</v>
      </c>
    </row>
    <row r="61" spans="1:8" ht="15" customHeight="1" x14ac:dyDescent="0.2">
      <c r="A61" s="630"/>
      <c r="B61" s="607"/>
      <c r="C61" s="56" t="s">
        <v>521</v>
      </c>
      <c r="D61" s="59" t="s">
        <v>53</v>
      </c>
      <c r="E61" s="360" t="s">
        <v>471</v>
      </c>
      <c r="F61" s="10"/>
      <c r="G61" s="16"/>
      <c r="H61" s="15" t="s">
        <v>1763</v>
      </c>
    </row>
    <row r="62" spans="1:8" ht="15" customHeight="1" x14ac:dyDescent="0.2">
      <c r="A62" s="630"/>
      <c r="B62" s="610" t="s">
        <v>72</v>
      </c>
      <c r="C62" s="56" t="s">
        <v>590</v>
      </c>
      <c r="D62" s="57" t="s">
        <v>53</v>
      </c>
      <c r="E62" s="359" t="s">
        <v>472</v>
      </c>
      <c r="F62" s="10"/>
      <c r="G62" s="16"/>
      <c r="H62" s="15" t="s">
        <v>1764</v>
      </c>
    </row>
    <row r="63" spans="1:8" ht="15" customHeight="1" x14ac:dyDescent="0.2">
      <c r="A63" s="630"/>
      <c r="B63" s="611"/>
      <c r="C63" s="56" t="s">
        <v>732</v>
      </c>
      <c r="D63" s="58" t="s">
        <v>53</v>
      </c>
      <c r="E63" s="360" t="s">
        <v>473</v>
      </c>
      <c r="F63" s="10"/>
      <c r="G63" s="16"/>
      <c r="H63" s="15" t="s">
        <v>1765</v>
      </c>
    </row>
    <row r="64" spans="1:8" ht="15" customHeight="1" x14ac:dyDescent="0.2">
      <c r="A64" s="630"/>
      <c r="B64" s="611"/>
      <c r="C64" s="56" t="s">
        <v>733</v>
      </c>
      <c r="D64" s="58" t="s">
        <v>53</v>
      </c>
      <c r="E64" s="360" t="s">
        <v>474</v>
      </c>
      <c r="F64" s="10"/>
      <c r="G64" s="16"/>
      <c r="H64" s="15" t="s">
        <v>1766</v>
      </c>
    </row>
    <row r="65" spans="1:8" ht="15" customHeight="1" x14ac:dyDescent="0.2">
      <c r="A65" s="630"/>
      <c r="B65" s="611"/>
      <c r="C65" s="56" t="s">
        <v>461</v>
      </c>
      <c r="D65" s="58" t="s">
        <v>53</v>
      </c>
      <c r="E65" s="360" t="s">
        <v>1490</v>
      </c>
      <c r="F65" s="10"/>
      <c r="G65" s="16"/>
      <c r="H65" s="15" t="s">
        <v>1767</v>
      </c>
    </row>
    <row r="66" spans="1:8" ht="15" customHeight="1" x14ac:dyDescent="0.2">
      <c r="A66" s="630"/>
      <c r="B66" s="612"/>
      <c r="C66" s="56" t="s">
        <v>734</v>
      </c>
      <c r="D66" s="59" t="s">
        <v>53</v>
      </c>
      <c r="E66" s="368" t="s">
        <v>1491</v>
      </c>
      <c r="F66" s="10"/>
      <c r="G66" s="16"/>
      <c r="H66" s="15" t="s">
        <v>1768</v>
      </c>
    </row>
    <row r="67" spans="1:8" ht="15" customHeight="1" x14ac:dyDescent="0.2">
      <c r="A67" s="630"/>
      <c r="B67" s="610" t="s">
        <v>522</v>
      </c>
      <c r="C67" s="56" t="s">
        <v>523</v>
      </c>
      <c r="D67" s="60" t="s">
        <v>53</v>
      </c>
      <c r="E67" s="359" t="s">
        <v>475</v>
      </c>
      <c r="F67" s="10"/>
      <c r="G67" s="16"/>
      <c r="H67" s="15" t="s">
        <v>1769</v>
      </c>
    </row>
    <row r="68" spans="1:8" ht="15" customHeight="1" x14ac:dyDescent="0.2">
      <c r="A68" s="630"/>
      <c r="B68" s="611"/>
      <c r="C68" s="56" t="s">
        <v>524</v>
      </c>
      <c r="D68" s="58" t="s">
        <v>53</v>
      </c>
      <c r="E68" s="369" t="s">
        <v>476</v>
      </c>
      <c r="F68" s="10"/>
      <c r="G68" s="16"/>
      <c r="H68" s="15" t="s">
        <v>1770</v>
      </c>
    </row>
    <row r="69" spans="1:8" ht="15" customHeight="1" x14ac:dyDescent="0.2">
      <c r="A69" s="630"/>
      <c r="B69" s="611"/>
      <c r="C69" s="56" t="s">
        <v>525</v>
      </c>
      <c r="D69" s="60" t="s">
        <v>53</v>
      </c>
      <c r="E69" s="369" t="s">
        <v>477</v>
      </c>
      <c r="F69" s="10"/>
      <c r="G69" s="16"/>
      <c r="H69" s="15" t="s">
        <v>1771</v>
      </c>
    </row>
    <row r="70" spans="1:8" ht="15" customHeight="1" x14ac:dyDescent="0.2">
      <c r="A70" s="630"/>
      <c r="B70" s="612"/>
      <c r="C70" s="56" t="s">
        <v>526</v>
      </c>
      <c r="D70" s="60" t="s">
        <v>53</v>
      </c>
      <c r="E70" s="369" t="s">
        <v>478</v>
      </c>
      <c r="F70" s="10"/>
      <c r="G70" s="16"/>
      <c r="H70" s="15" t="s">
        <v>1772</v>
      </c>
    </row>
    <row r="71" spans="1:8" ht="15" customHeight="1" x14ac:dyDescent="0.2">
      <c r="A71" s="630"/>
      <c r="B71" s="613" t="s">
        <v>857</v>
      </c>
      <c r="C71" s="56" t="s">
        <v>710</v>
      </c>
      <c r="D71" s="61" t="s">
        <v>53</v>
      </c>
      <c r="E71" s="359" t="s">
        <v>1871</v>
      </c>
      <c r="F71" s="10"/>
      <c r="G71" s="16"/>
      <c r="H71" s="15" t="s">
        <v>1773</v>
      </c>
    </row>
    <row r="72" spans="1:8" ht="15" customHeight="1" x14ac:dyDescent="0.2">
      <c r="A72" s="630"/>
      <c r="B72" s="615"/>
      <c r="C72" s="52" t="s">
        <v>711</v>
      </c>
      <c r="D72" s="62" t="s">
        <v>53</v>
      </c>
      <c r="E72" s="358" t="s">
        <v>1872</v>
      </c>
      <c r="F72" s="10"/>
      <c r="G72" s="16"/>
      <c r="H72" s="15" t="s">
        <v>1774</v>
      </c>
    </row>
    <row r="73" spans="1:8" ht="15" customHeight="1" x14ac:dyDescent="0.2">
      <c r="A73" s="630"/>
      <c r="B73" s="613" t="s">
        <v>1850</v>
      </c>
      <c r="C73" s="56" t="s">
        <v>859</v>
      </c>
      <c r="D73" s="63" t="s">
        <v>53</v>
      </c>
      <c r="E73" s="369" t="s">
        <v>863</v>
      </c>
      <c r="F73" s="10"/>
      <c r="G73" s="16"/>
      <c r="H73" s="15" t="s">
        <v>1775</v>
      </c>
    </row>
    <row r="74" spans="1:8" ht="15" customHeight="1" x14ac:dyDescent="0.2">
      <c r="A74" s="630"/>
      <c r="B74" s="614"/>
      <c r="C74" s="56" t="s">
        <v>860</v>
      </c>
      <c r="D74" s="60" t="s">
        <v>53</v>
      </c>
      <c r="E74" s="369" t="s">
        <v>864</v>
      </c>
      <c r="F74" s="10"/>
      <c r="G74" s="16"/>
      <c r="H74" s="15" t="s">
        <v>1776</v>
      </c>
    </row>
    <row r="75" spans="1:8" ht="15" customHeight="1" x14ac:dyDescent="0.2">
      <c r="A75" s="630"/>
      <c r="B75" s="614"/>
      <c r="C75" s="56" t="s">
        <v>861</v>
      </c>
      <c r="D75" s="60" t="s">
        <v>53</v>
      </c>
      <c r="E75" s="369" t="s">
        <v>865</v>
      </c>
      <c r="F75" s="10"/>
      <c r="G75" s="16"/>
      <c r="H75" s="15" t="s">
        <v>1777</v>
      </c>
    </row>
    <row r="76" spans="1:8" ht="15" customHeight="1" x14ac:dyDescent="0.2">
      <c r="A76" s="630"/>
      <c r="B76" s="614"/>
      <c r="C76" s="102" t="s">
        <v>862</v>
      </c>
      <c r="D76" s="103" t="s">
        <v>53</v>
      </c>
      <c r="E76" s="370" t="s">
        <v>866</v>
      </c>
      <c r="F76" s="337"/>
      <c r="G76" s="16"/>
      <c r="H76" s="15" t="s">
        <v>1778</v>
      </c>
    </row>
    <row r="77" spans="1:8" ht="15" customHeight="1" x14ac:dyDescent="0.2">
      <c r="A77" s="630"/>
      <c r="B77" s="613" t="s">
        <v>460</v>
      </c>
      <c r="C77" s="64" t="s">
        <v>250</v>
      </c>
      <c r="D77" s="104" t="s">
        <v>53</v>
      </c>
      <c r="E77" s="371" t="s">
        <v>251</v>
      </c>
      <c r="F77" s="337"/>
      <c r="G77" s="16"/>
      <c r="H77" s="15" t="s">
        <v>1779</v>
      </c>
    </row>
    <row r="78" spans="1:8" ht="15" customHeight="1" x14ac:dyDescent="0.2">
      <c r="A78" s="630"/>
      <c r="B78" s="614"/>
      <c r="C78" s="64" t="s">
        <v>1851</v>
      </c>
      <c r="D78" s="101" t="s">
        <v>53</v>
      </c>
      <c r="E78" s="372" t="s">
        <v>1852</v>
      </c>
      <c r="F78" s="341"/>
      <c r="G78" s="16"/>
      <c r="H78" s="15" t="s">
        <v>1780</v>
      </c>
    </row>
    <row r="79" spans="1:8" ht="15" customHeight="1" x14ac:dyDescent="0.2">
      <c r="A79" s="630"/>
      <c r="B79" s="614"/>
      <c r="C79" s="64" t="s">
        <v>1853</v>
      </c>
      <c r="D79" s="101" t="s">
        <v>53</v>
      </c>
      <c r="E79" s="372" t="s">
        <v>1854</v>
      </c>
      <c r="F79" s="337"/>
      <c r="G79" s="16"/>
      <c r="H79" s="15" t="s">
        <v>1781</v>
      </c>
    </row>
    <row r="80" spans="1:8" ht="15" customHeight="1" x14ac:dyDescent="0.2">
      <c r="A80" s="630"/>
      <c r="B80" s="614"/>
      <c r="C80" s="64" t="s">
        <v>1855</v>
      </c>
      <c r="D80" s="101" t="s">
        <v>53</v>
      </c>
      <c r="E80" s="372" t="s">
        <v>1856</v>
      </c>
      <c r="F80" s="337"/>
      <c r="G80" s="16"/>
      <c r="H80" s="15" t="s">
        <v>1809</v>
      </c>
    </row>
    <row r="81" spans="1:8" ht="15" customHeight="1" x14ac:dyDescent="0.2">
      <c r="A81" s="630"/>
      <c r="B81" s="614"/>
      <c r="C81" s="64" t="s">
        <v>1857</v>
      </c>
      <c r="D81" s="101" t="s">
        <v>53</v>
      </c>
      <c r="E81" s="372" t="s">
        <v>1858</v>
      </c>
      <c r="F81" s="337"/>
      <c r="G81" s="16"/>
      <c r="H81" s="15" t="s">
        <v>1750</v>
      </c>
    </row>
    <row r="82" spans="1:8" ht="15" customHeight="1" x14ac:dyDescent="0.2">
      <c r="A82" s="630"/>
      <c r="B82" s="614"/>
      <c r="C82" s="64" t="s">
        <v>1859</v>
      </c>
      <c r="D82" s="101" t="s">
        <v>53</v>
      </c>
      <c r="E82" s="372" t="s">
        <v>1860</v>
      </c>
      <c r="F82" s="337"/>
      <c r="G82" s="16"/>
      <c r="H82" s="15" t="s">
        <v>1810</v>
      </c>
    </row>
    <row r="83" spans="1:8" ht="15" customHeight="1" x14ac:dyDescent="0.2">
      <c r="A83" s="630"/>
      <c r="B83" s="614"/>
      <c r="C83" s="64" t="s">
        <v>1861</v>
      </c>
      <c r="D83" s="101" t="s">
        <v>53</v>
      </c>
      <c r="E83" s="372" t="s">
        <v>1862</v>
      </c>
      <c r="F83" s="337"/>
      <c r="G83" s="16"/>
      <c r="H83" s="15" t="s">
        <v>1749</v>
      </c>
    </row>
    <row r="84" spans="1:8" ht="15" customHeight="1" x14ac:dyDescent="0.2">
      <c r="A84" s="630"/>
      <c r="B84" s="614"/>
      <c r="C84" s="64" t="s">
        <v>1863</v>
      </c>
      <c r="D84" s="101" t="s">
        <v>53</v>
      </c>
      <c r="E84" s="372" t="s">
        <v>1864</v>
      </c>
      <c r="F84" s="337"/>
      <c r="G84" s="16"/>
      <c r="H84" s="15" t="s">
        <v>1748</v>
      </c>
    </row>
    <row r="85" spans="1:8" ht="15" customHeight="1" x14ac:dyDescent="0.2">
      <c r="A85" s="630"/>
      <c r="B85" s="614"/>
      <c r="C85" s="64" t="s">
        <v>1865</v>
      </c>
      <c r="D85" s="101" t="s">
        <v>53</v>
      </c>
      <c r="E85" s="372" t="s">
        <v>1866</v>
      </c>
      <c r="F85" s="337"/>
      <c r="G85" s="16"/>
      <c r="H85" s="15" t="s">
        <v>1747</v>
      </c>
    </row>
    <row r="86" spans="1:8" ht="15" customHeight="1" x14ac:dyDescent="0.2">
      <c r="A86" s="630"/>
      <c r="B86" s="614"/>
      <c r="C86" s="64" t="s">
        <v>1867</v>
      </c>
      <c r="D86" s="101" t="s">
        <v>53</v>
      </c>
      <c r="E86" s="372" t="s">
        <v>1868</v>
      </c>
      <c r="F86" s="337"/>
      <c r="G86" s="16"/>
      <c r="H86" s="15" t="s">
        <v>1746</v>
      </c>
    </row>
    <row r="87" spans="1:8" ht="15" customHeight="1" x14ac:dyDescent="0.2">
      <c r="A87" s="630"/>
      <c r="B87" s="615"/>
      <c r="C87" s="64" t="s">
        <v>1869</v>
      </c>
      <c r="D87" s="105" t="s">
        <v>56</v>
      </c>
      <c r="E87" s="373" t="s">
        <v>1870</v>
      </c>
      <c r="F87" s="337"/>
      <c r="G87" s="603" t="s">
        <v>355</v>
      </c>
      <c r="H87" s="17" t="s">
        <v>347</v>
      </c>
    </row>
    <row r="88" spans="1:8" ht="15" customHeight="1" x14ac:dyDescent="0.2">
      <c r="A88" s="630"/>
      <c r="B88" s="606" t="s">
        <v>479</v>
      </c>
      <c r="C88" s="56" t="s">
        <v>1811</v>
      </c>
      <c r="D88" s="60" t="s">
        <v>56</v>
      </c>
      <c r="E88" s="359" t="s">
        <v>459</v>
      </c>
      <c r="F88" s="337"/>
      <c r="G88" s="604"/>
      <c r="H88" s="17" t="s">
        <v>348</v>
      </c>
    </row>
    <row r="89" spans="1:8" ht="15" customHeight="1" x14ac:dyDescent="0.2">
      <c r="A89" s="630"/>
      <c r="B89" s="609"/>
      <c r="C89" s="64" t="s">
        <v>281</v>
      </c>
      <c r="D89" s="65" t="s">
        <v>56</v>
      </c>
      <c r="E89" s="372" t="s">
        <v>867</v>
      </c>
      <c r="F89" s="337"/>
      <c r="G89" s="604"/>
      <c r="H89" s="17" t="s">
        <v>349</v>
      </c>
    </row>
    <row r="90" spans="1:8" ht="15" customHeight="1" x14ac:dyDescent="0.2">
      <c r="A90" s="630"/>
      <c r="B90" s="609"/>
      <c r="C90" s="64" t="s">
        <v>282</v>
      </c>
      <c r="D90" s="66" t="s">
        <v>56</v>
      </c>
      <c r="E90" s="374" t="s">
        <v>868</v>
      </c>
      <c r="F90" s="337"/>
      <c r="G90" s="604"/>
      <c r="H90" s="17" t="s">
        <v>350</v>
      </c>
    </row>
    <row r="91" spans="1:8" ht="15" customHeight="1" x14ac:dyDescent="0.2">
      <c r="A91" s="630"/>
      <c r="B91" s="609"/>
      <c r="C91" s="64" t="s">
        <v>283</v>
      </c>
      <c r="D91" s="66" t="s">
        <v>56</v>
      </c>
      <c r="E91" s="374" t="s">
        <v>869</v>
      </c>
      <c r="F91" s="337"/>
      <c r="G91" s="604"/>
      <c r="H91" s="17" t="s">
        <v>351</v>
      </c>
    </row>
    <row r="92" spans="1:8" ht="15" customHeight="1" x14ac:dyDescent="0.2">
      <c r="A92" s="630"/>
      <c r="B92" s="609"/>
      <c r="C92" s="64" t="s">
        <v>284</v>
      </c>
      <c r="D92" s="66" t="s">
        <v>56</v>
      </c>
      <c r="E92" s="374" t="s">
        <v>870</v>
      </c>
      <c r="F92" s="337"/>
      <c r="G92" s="604"/>
      <c r="H92" s="17" t="s">
        <v>352</v>
      </c>
    </row>
    <row r="93" spans="1:8" ht="15" customHeight="1" x14ac:dyDescent="0.2">
      <c r="A93" s="630"/>
      <c r="B93" s="609"/>
      <c r="C93" s="64" t="s">
        <v>567</v>
      </c>
      <c r="D93" s="101"/>
      <c r="E93" s="372" t="s">
        <v>879</v>
      </c>
      <c r="F93" s="337"/>
      <c r="G93" s="604"/>
      <c r="H93" s="17" t="s">
        <v>353</v>
      </c>
    </row>
    <row r="94" spans="1:8" ht="15" customHeight="1" thickBot="1" x14ac:dyDescent="0.25">
      <c r="A94" s="631"/>
      <c r="B94" s="616"/>
      <c r="C94" s="377" t="s">
        <v>1963</v>
      </c>
      <c r="D94" s="378" t="s">
        <v>56</v>
      </c>
      <c r="E94" s="379" t="s">
        <v>1964</v>
      </c>
      <c r="F94" s="337"/>
      <c r="G94" s="605"/>
      <c r="H94" s="17" t="s">
        <v>354</v>
      </c>
    </row>
    <row r="95" spans="1:8" ht="15" customHeight="1" thickBot="1" x14ac:dyDescent="0.25">
      <c r="A95" s="337"/>
      <c r="B95" s="68"/>
      <c r="C95" s="20"/>
      <c r="D95" s="20"/>
      <c r="E95" s="20"/>
      <c r="F95" s="337"/>
    </row>
    <row r="96" spans="1:8" s="96" customFormat="1" ht="15" customHeight="1" x14ac:dyDescent="0.2">
      <c r="A96" s="632"/>
      <c r="B96" s="621"/>
      <c r="C96" s="375" t="s">
        <v>1814</v>
      </c>
      <c r="D96" s="452"/>
      <c r="E96" s="453" t="s">
        <v>1815</v>
      </c>
      <c r="F96" s="11"/>
    </row>
    <row r="97" spans="1:6" s="96" customFormat="1" ht="15" customHeight="1" x14ac:dyDescent="0.2">
      <c r="A97" s="633"/>
      <c r="B97" s="622"/>
      <c r="C97" s="97" t="s">
        <v>1816</v>
      </c>
      <c r="D97" s="98"/>
      <c r="E97" s="376" t="s">
        <v>1817</v>
      </c>
      <c r="F97" s="11"/>
    </row>
    <row r="98" spans="1:6" s="96" customFormat="1" ht="15" customHeight="1" x14ac:dyDescent="0.2">
      <c r="A98" s="633"/>
      <c r="B98" s="622"/>
      <c r="C98" s="97" t="s">
        <v>1818</v>
      </c>
      <c r="D98" s="98"/>
      <c r="E98" s="376" t="s">
        <v>1819</v>
      </c>
      <c r="F98" s="11"/>
    </row>
    <row r="99" spans="1:6" s="96" customFormat="1" ht="15" customHeight="1" x14ac:dyDescent="0.2">
      <c r="A99" s="633"/>
      <c r="B99" s="622"/>
      <c r="C99" s="97" t="s">
        <v>1820</v>
      </c>
      <c r="D99" s="98"/>
      <c r="E99" s="376" t="s">
        <v>1821</v>
      </c>
      <c r="F99" s="11"/>
    </row>
    <row r="100" spans="1:6" s="96" customFormat="1" ht="15" customHeight="1" x14ac:dyDescent="0.2">
      <c r="A100" s="633"/>
      <c r="B100" s="622"/>
      <c r="C100" s="97" t="s">
        <v>1822</v>
      </c>
      <c r="D100" s="98"/>
      <c r="E100" s="376" t="s">
        <v>1823</v>
      </c>
      <c r="F100" s="11"/>
    </row>
    <row r="101" spans="1:6" s="96" customFormat="1" ht="15" customHeight="1" x14ac:dyDescent="0.2">
      <c r="A101" s="633"/>
      <c r="B101" s="622"/>
      <c r="C101" s="97" t="s">
        <v>1824</v>
      </c>
      <c r="D101" s="98"/>
      <c r="E101" s="376" t="s">
        <v>1825</v>
      </c>
      <c r="F101" s="11"/>
    </row>
    <row r="102" spans="1:6" s="96" customFormat="1" ht="15" customHeight="1" x14ac:dyDescent="0.2">
      <c r="A102" s="633"/>
      <c r="B102" s="622"/>
      <c r="C102" s="97" t="s">
        <v>1826</v>
      </c>
      <c r="D102" s="98"/>
      <c r="E102" s="376" t="s">
        <v>1827</v>
      </c>
      <c r="F102" s="11"/>
    </row>
    <row r="103" spans="1:6" s="96" customFormat="1" ht="15" customHeight="1" x14ac:dyDescent="0.2">
      <c r="A103" s="633"/>
      <c r="B103" s="622"/>
      <c r="C103" s="97" t="s">
        <v>1828</v>
      </c>
      <c r="D103" s="98"/>
      <c r="E103" s="376" t="s">
        <v>1829</v>
      </c>
      <c r="F103" s="11"/>
    </row>
    <row r="104" spans="1:6" s="96" customFormat="1" ht="15" customHeight="1" x14ac:dyDescent="0.2">
      <c r="A104" s="633"/>
      <c r="B104" s="622"/>
      <c r="C104" s="97" t="s">
        <v>1830</v>
      </c>
      <c r="D104" s="98"/>
      <c r="E104" s="376" t="s">
        <v>1831</v>
      </c>
      <c r="F104" s="11"/>
    </row>
    <row r="105" spans="1:6" s="96" customFormat="1" ht="15" customHeight="1" x14ac:dyDescent="0.2">
      <c r="A105" s="633"/>
      <c r="B105" s="622"/>
      <c r="C105" s="97" t="s">
        <v>1832</v>
      </c>
      <c r="D105" s="98"/>
      <c r="E105" s="376" t="s">
        <v>1833</v>
      </c>
      <c r="F105" s="11"/>
    </row>
    <row r="106" spans="1:6" s="96" customFormat="1" x14ac:dyDescent="0.2">
      <c r="A106" s="633"/>
      <c r="B106" s="622"/>
      <c r="C106" s="97" t="s">
        <v>1834</v>
      </c>
      <c r="D106" s="98"/>
      <c r="E106" s="376" t="s">
        <v>1835</v>
      </c>
      <c r="F106" s="11"/>
    </row>
    <row r="107" spans="1:6" s="96" customFormat="1" x14ac:dyDescent="0.2">
      <c r="A107" s="633"/>
      <c r="B107" s="622"/>
      <c r="C107" s="97" t="s">
        <v>1836</v>
      </c>
      <c r="D107" s="98"/>
      <c r="E107" s="376" t="s">
        <v>1837</v>
      </c>
      <c r="F107" s="11"/>
    </row>
    <row r="108" spans="1:6" s="96" customFormat="1" x14ac:dyDescent="0.2">
      <c r="A108" s="633"/>
      <c r="B108" s="622"/>
      <c r="C108" s="97" t="s">
        <v>1838</v>
      </c>
      <c r="D108" s="99"/>
      <c r="E108" s="376" t="s">
        <v>1839</v>
      </c>
      <c r="F108" s="11"/>
    </row>
    <row r="109" spans="1:6" s="96" customFormat="1" ht="13.5" thickBot="1" x14ac:dyDescent="0.25">
      <c r="A109" s="634"/>
      <c r="B109" s="623"/>
      <c r="C109" s="454" t="s">
        <v>1840</v>
      </c>
      <c r="D109" s="455"/>
      <c r="E109" s="456" t="s">
        <v>1841</v>
      </c>
      <c r="F109" s="11"/>
    </row>
    <row r="110" spans="1:6" s="96" customFormat="1" x14ac:dyDescent="0.2">
      <c r="A110" s="21"/>
      <c r="B110" s="69"/>
      <c r="C110" s="33"/>
      <c r="D110" s="33"/>
      <c r="E110" s="33"/>
      <c r="F110" s="11"/>
    </row>
    <row r="111" spans="1:6" x14ac:dyDescent="0.2">
      <c r="F111" s="11"/>
    </row>
    <row r="122" ht="24" customHeight="1" x14ac:dyDescent="0.2"/>
  </sheetData>
  <sheetProtection password="DB79" sheet="1" objects="1" scenarios="1"/>
  <mergeCells count="28">
    <mergeCell ref="A4:A33"/>
    <mergeCell ref="A96:A109"/>
    <mergeCell ref="B27:B33"/>
    <mergeCell ref="B4:B16"/>
    <mergeCell ref="B34:B40"/>
    <mergeCell ref="A55:A94"/>
    <mergeCell ref="A34:A54"/>
    <mergeCell ref="E4:E7"/>
    <mergeCell ref="E12:E15"/>
    <mergeCell ref="B17:B26"/>
    <mergeCell ref="E17:E18"/>
    <mergeCell ref="E22:E25"/>
    <mergeCell ref="E34:E37"/>
    <mergeCell ref="E38:E40"/>
    <mergeCell ref="B41:B43"/>
    <mergeCell ref="E41:E43"/>
    <mergeCell ref="B96:B109"/>
    <mergeCell ref="B71:B72"/>
    <mergeCell ref="G87:G94"/>
    <mergeCell ref="B44:B45"/>
    <mergeCell ref="B55:B56"/>
    <mergeCell ref="B58:B61"/>
    <mergeCell ref="B62:B66"/>
    <mergeCell ref="B67:B70"/>
    <mergeCell ref="B73:B76"/>
    <mergeCell ref="B77:B87"/>
    <mergeCell ref="B88:B94"/>
    <mergeCell ref="B46:B54"/>
  </mergeCells>
  <printOptions horizontalCentered="1" verticalCentered="1"/>
  <pageMargins left="0.27559055118110237" right="0.27559055118110237" top="0.39370078740157483" bottom="0.39370078740157483" header="0.19685039370078741" footer="0.19685039370078741"/>
  <pageSetup paperSize="8" scale="70" fitToWidth="2"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olBreaks count="1" manualBreakCount="1">
    <brk id="6" max="69"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pageSetUpPr fitToPage="1"/>
  </sheetPr>
  <dimension ref="A1:L486"/>
  <sheetViews>
    <sheetView topLeftCell="B1" workbookViewId="0">
      <selection activeCell="D9" sqref="D9"/>
    </sheetView>
  </sheetViews>
  <sheetFormatPr baseColWidth="10" defaultColWidth="10.85546875" defaultRowHeight="12.75" x14ac:dyDescent="0.2"/>
  <cols>
    <col min="1" max="1" width="10.42578125" style="322" hidden="1"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384" width="10.85546875" style="74"/>
  </cols>
  <sheetData>
    <row r="1" spans="1:12" ht="99.75" customHeight="1" x14ac:dyDescent="0.2">
      <c r="D1" s="527" t="s">
        <v>1935</v>
      </c>
      <c r="F1" s="71"/>
      <c r="G1" s="71"/>
      <c r="H1" s="71"/>
      <c r="I1" s="71"/>
      <c r="J1" s="72"/>
      <c r="K1" s="73"/>
      <c r="L1" s="73"/>
    </row>
    <row r="2" spans="1:12" x14ac:dyDescent="0.2">
      <c r="A2" s="6" t="s">
        <v>1930</v>
      </c>
      <c r="B2" s="6" t="s">
        <v>888</v>
      </c>
      <c r="C2" s="6" t="s">
        <v>629</v>
      </c>
      <c r="D2" s="7" t="s">
        <v>738</v>
      </c>
      <c r="E2" s="67"/>
      <c r="F2" s="75" t="s">
        <v>888</v>
      </c>
      <c r="G2" s="7" t="s">
        <v>629</v>
      </c>
      <c r="H2" s="7" t="s">
        <v>738</v>
      </c>
      <c r="I2" s="76"/>
      <c r="J2" s="75"/>
      <c r="K2" s="7" t="s">
        <v>629</v>
      </c>
      <c r="L2" s="7" t="s">
        <v>151</v>
      </c>
    </row>
    <row r="3" spans="1:12" s="67" customFormat="1" x14ac:dyDescent="0.2">
      <c r="A3" s="323"/>
      <c r="B3" s="2"/>
      <c r="C3" s="2"/>
      <c r="D3" s="77"/>
      <c r="F3" s="75" t="s">
        <v>566</v>
      </c>
      <c r="G3" s="7"/>
      <c r="H3" s="7"/>
      <c r="I3" s="78"/>
      <c r="J3" s="79" t="s">
        <v>891</v>
      </c>
      <c r="K3" s="80" t="s">
        <v>224</v>
      </c>
      <c r="L3" s="81" t="s">
        <v>1849</v>
      </c>
    </row>
    <row r="4" spans="1:12" s="67" customFormat="1" x14ac:dyDescent="0.2">
      <c r="A4" s="323" t="s">
        <v>1931</v>
      </c>
      <c r="B4" s="2" t="s">
        <v>1061</v>
      </c>
      <c r="C4" s="82"/>
      <c r="D4" s="77" t="s">
        <v>1062</v>
      </c>
      <c r="F4" s="83" t="s">
        <v>223</v>
      </c>
      <c r="G4" s="4" t="s">
        <v>222</v>
      </c>
      <c r="H4" s="77" t="s">
        <v>893</v>
      </c>
      <c r="I4" s="78"/>
      <c r="J4" s="82" t="s">
        <v>739</v>
      </c>
      <c r="K4" s="82" t="s">
        <v>405</v>
      </c>
      <c r="L4" s="82" t="s">
        <v>894</v>
      </c>
    </row>
    <row r="5" spans="1:12" s="67" customFormat="1" x14ac:dyDescent="0.2">
      <c r="A5" s="323" t="s">
        <v>1932</v>
      </c>
      <c r="B5" s="2" t="s">
        <v>183</v>
      </c>
      <c r="C5" s="82" t="s">
        <v>182</v>
      </c>
      <c r="D5" s="77" t="s">
        <v>1042</v>
      </c>
      <c r="F5" s="82" t="s">
        <v>631</v>
      </c>
      <c r="G5" s="82" t="s">
        <v>630</v>
      </c>
      <c r="H5" s="82" t="s">
        <v>896</v>
      </c>
      <c r="I5" s="78"/>
      <c r="J5" s="82" t="s">
        <v>897</v>
      </c>
      <c r="K5" s="82" t="s">
        <v>898</v>
      </c>
      <c r="L5" s="82" t="s">
        <v>899</v>
      </c>
    </row>
    <row r="6" spans="1:12" s="67" customFormat="1" x14ac:dyDescent="0.2">
      <c r="A6" s="323" t="s">
        <v>1932</v>
      </c>
      <c r="B6" s="2" t="s">
        <v>1690</v>
      </c>
      <c r="C6" s="82" t="s">
        <v>1689</v>
      </c>
      <c r="D6" s="77" t="s">
        <v>1690</v>
      </c>
      <c r="F6" s="82" t="s">
        <v>633</v>
      </c>
      <c r="G6" s="82" t="s">
        <v>632</v>
      </c>
      <c r="H6" s="82" t="s">
        <v>901</v>
      </c>
      <c r="I6" s="78"/>
      <c r="J6" s="2" t="s">
        <v>1690</v>
      </c>
      <c r="K6" s="8" t="s">
        <v>1689</v>
      </c>
      <c r="L6" s="77" t="s">
        <v>1690</v>
      </c>
    </row>
    <row r="7" spans="1:12" s="67" customFormat="1" x14ac:dyDescent="0.2">
      <c r="A7" s="323" t="s">
        <v>1932</v>
      </c>
      <c r="B7" s="2" t="s">
        <v>1678</v>
      </c>
      <c r="C7" s="82" t="s">
        <v>1532</v>
      </c>
      <c r="D7" s="77" t="s">
        <v>1679</v>
      </c>
      <c r="F7" s="82" t="s">
        <v>635</v>
      </c>
      <c r="G7" s="82" t="s">
        <v>634</v>
      </c>
      <c r="H7" s="82" t="s">
        <v>905</v>
      </c>
      <c r="I7" s="78"/>
      <c r="J7" s="2" t="s">
        <v>902</v>
      </c>
      <c r="K7" s="8" t="s">
        <v>248</v>
      </c>
      <c r="L7" s="77" t="s">
        <v>903</v>
      </c>
    </row>
    <row r="8" spans="1:12" s="67" customFormat="1" x14ac:dyDescent="0.2">
      <c r="A8" s="323" t="s">
        <v>1932</v>
      </c>
      <c r="B8" s="2" t="s">
        <v>1176</v>
      </c>
      <c r="C8" s="82"/>
      <c r="D8" s="77" t="s">
        <v>1177</v>
      </c>
      <c r="F8" s="82" t="s">
        <v>211</v>
      </c>
      <c r="G8" s="82" t="s">
        <v>210</v>
      </c>
      <c r="H8" s="82" t="s">
        <v>895</v>
      </c>
      <c r="I8" s="78"/>
      <c r="J8" s="2" t="s">
        <v>872</v>
      </c>
      <c r="K8" s="82" t="s">
        <v>375</v>
      </c>
      <c r="L8" s="77" t="s">
        <v>906</v>
      </c>
    </row>
    <row r="9" spans="1:12" s="67" customFormat="1" x14ac:dyDescent="0.2">
      <c r="A9" s="323" t="s">
        <v>1932</v>
      </c>
      <c r="B9" s="2" t="s">
        <v>975</v>
      </c>
      <c r="C9" s="82" t="s">
        <v>111</v>
      </c>
      <c r="D9" s="77" t="s">
        <v>1613</v>
      </c>
      <c r="F9" s="82" t="s">
        <v>758</v>
      </c>
      <c r="G9" s="82" t="s">
        <v>21</v>
      </c>
      <c r="H9" s="82" t="s">
        <v>909</v>
      </c>
      <c r="I9" s="78"/>
      <c r="J9" s="2" t="s">
        <v>820</v>
      </c>
      <c r="K9" s="82" t="s">
        <v>403</v>
      </c>
      <c r="L9" s="77" t="s">
        <v>829</v>
      </c>
    </row>
    <row r="10" spans="1:12" s="67" customFormat="1" x14ac:dyDescent="0.2">
      <c r="A10" s="323" t="s">
        <v>1932</v>
      </c>
      <c r="B10" s="2" t="s">
        <v>988</v>
      </c>
      <c r="C10" s="82" t="s">
        <v>116</v>
      </c>
      <c r="D10" s="77" t="s">
        <v>989</v>
      </c>
      <c r="F10" s="82" t="s">
        <v>637</v>
      </c>
      <c r="G10" s="82" t="s">
        <v>636</v>
      </c>
      <c r="H10" s="77" t="s">
        <v>911</v>
      </c>
      <c r="I10" s="78"/>
      <c r="J10" s="82" t="s">
        <v>744</v>
      </c>
      <c r="K10" s="82" t="s">
        <v>404</v>
      </c>
      <c r="L10" s="82" t="s">
        <v>777</v>
      </c>
    </row>
    <row r="11" spans="1:12" s="67" customFormat="1" x14ac:dyDescent="0.2">
      <c r="A11" s="323" t="s">
        <v>1932</v>
      </c>
      <c r="B11" s="2" t="s">
        <v>991</v>
      </c>
      <c r="C11" s="82" t="s">
        <v>992</v>
      </c>
      <c r="D11" s="77" t="s">
        <v>993</v>
      </c>
      <c r="F11" s="83" t="s">
        <v>804</v>
      </c>
      <c r="G11" s="4" t="s">
        <v>565</v>
      </c>
      <c r="H11" s="77" t="s">
        <v>914</v>
      </c>
      <c r="I11" s="78"/>
      <c r="J11" s="2" t="s">
        <v>873</v>
      </c>
      <c r="K11" s="82" t="s">
        <v>11</v>
      </c>
      <c r="L11" s="77" t="s">
        <v>912</v>
      </c>
    </row>
    <row r="12" spans="1:12" s="67" customFormat="1" x14ac:dyDescent="0.2">
      <c r="A12" s="323" t="s">
        <v>1932</v>
      </c>
      <c r="B12" s="2" t="s">
        <v>995</v>
      </c>
      <c r="C12" s="82" t="s">
        <v>996</v>
      </c>
      <c r="D12" s="77" t="s">
        <v>997</v>
      </c>
      <c r="F12" s="82" t="s">
        <v>759</v>
      </c>
      <c r="G12" s="82" t="s">
        <v>918</v>
      </c>
      <c r="H12" s="82" t="s">
        <v>1650</v>
      </c>
      <c r="I12" s="78"/>
      <c r="J12" s="2" t="s">
        <v>874</v>
      </c>
      <c r="K12" s="82" t="s">
        <v>560</v>
      </c>
      <c r="L12" s="77" t="s">
        <v>910</v>
      </c>
    </row>
    <row r="13" spans="1:12" s="67" customFormat="1" x14ac:dyDescent="0.2">
      <c r="A13" s="323" t="s">
        <v>1932</v>
      </c>
      <c r="B13" s="2" t="s">
        <v>195</v>
      </c>
      <c r="C13" s="82" t="s">
        <v>194</v>
      </c>
      <c r="D13" s="77" t="s">
        <v>1276</v>
      </c>
      <c r="F13" s="83" t="s">
        <v>213</v>
      </c>
      <c r="G13" s="4" t="s">
        <v>212</v>
      </c>
      <c r="H13" s="77" t="s">
        <v>920</v>
      </c>
      <c r="I13" s="78"/>
      <c r="J13" s="2" t="s">
        <v>24</v>
      </c>
      <c r="K13" s="82" t="s">
        <v>23</v>
      </c>
      <c r="L13" s="77" t="s">
        <v>921</v>
      </c>
    </row>
    <row r="14" spans="1:12" s="67" customFormat="1" x14ac:dyDescent="0.2">
      <c r="A14" s="323" t="s">
        <v>1932</v>
      </c>
      <c r="B14" s="2" t="s">
        <v>1936</v>
      </c>
      <c r="C14" s="82" t="s">
        <v>1937</v>
      </c>
      <c r="D14" s="77" t="s">
        <v>1938</v>
      </c>
      <c r="F14" s="82" t="s">
        <v>215</v>
      </c>
      <c r="G14" s="82" t="s">
        <v>214</v>
      </c>
      <c r="H14" s="82" t="s">
        <v>924</v>
      </c>
      <c r="I14" s="78"/>
      <c r="J14" s="2" t="s">
        <v>925</v>
      </c>
      <c r="K14" s="82" t="s">
        <v>36</v>
      </c>
      <c r="L14" s="77" t="s">
        <v>926</v>
      </c>
    </row>
    <row r="15" spans="1:12" s="67" customFormat="1" x14ac:dyDescent="0.2">
      <c r="A15" s="323" t="s">
        <v>1932</v>
      </c>
      <c r="B15" s="2" t="s">
        <v>820</v>
      </c>
      <c r="C15" s="82" t="s">
        <v>403</v>
      </c>
      <c r="D15" s="77" t="s">
        <v>829</v>
      </c>
      <c r="F15" s="82" t="s">
        <v>600</v>
      </c>
      <c r="G15" s="84" t="s">
        <v>196</v>
      </c>
      <c r="H15" s="77" t="s">
        <v>928</v>
      </c>
      <c r="I15" s="78"/>
      <c r="J15" s="82" t="s">
        <v>929</v>
      </c>
      <c r="K15" s="82" t="s">
        <v>930</v>
      </c>
      <c r="L15" s="82" t="s">
        <v>1600</v>
      </c>
    </row>
    <row r="16" spans="1:12" s="67" customFormat="1" x14ac:dyDescent="0.2">
      <c r="A16" s="323" t="s">
        <v>1932</v>
      </c>
      <c r="B16" s="2" t="s">
        <v>1214</v>
      </c>
      <c r="C16" s="82" t="s">
        <v>1215</v>
      </c>
      <c r="D16" s="77" t="s">
        <v>1216</v>
      </c>
      <c r="F16" s="82" t="s">
        <v>217</v>
      </c>
      <c r="G16" s="82" t="s">
        <v>216</v>
      </c>
      <c r="H16" s="77" t="s">
        <v>932</v>
      </c>
      <c r="I16" s="78"/>
      <c r="J16" s="2" t="s">
        <v>933</v>
      </c>
      <c r="K16" s="82" t="s">
        <v>401</v>
      </c>
      <c r="L16" s="77" t="s">
        <v>934</v>
      </c>
    </row>
    <row r="17" spans="1:12" s="67" customFormat="1" x14ac:dyDescent="0.2">
      <c r="A17" s="323" t="s">
        <v>1932</v>
      </c>
      <c r="B17" s="2" t="s">
        <v>821</v>
      </c>
      <c r="C17" s="82" t="s">
        <v>400</v>
      </c>
      <c r="D17" s="77" t="s">
        <v>830</v>
      </c>
      <c r="F17" s="82" t="s">
        <v>219</v>
      </c>
      <c r="G17" s="82" t="s">
        <v>218</v>
      </c>
      <c r="H17" s="82" t="s">
        <v>935</v>
      </c>
      <c r="I17" s="78"/>
      <c r="J17" s="82" t="s">
        <v>751</v>
      </c>
      <c r="K17" s="82" t="s">
        <v>498</v>
      </c>
      <c r="L17" s="82" t="s">
        <v>936</v>
      </c>
    </row>
    <row r="18" spans="1:12" s="67" customFormat="1" x14ac:dyDescent="0.2">
      <c r="A18" s="323" t="s">
        <v>1932</v>
      </c>
      <c r="B18" s="2" t="s">
        <v>311</v>
      </c>
      <c r="C18" s="82" t="s">
        <v>310</v>
      </c>
      <c r="D18" s="77" t="s">
        <v>1606</v>
      </c>
      <c r="F18" s="82" t="s">
        <v>799</v>
      </c>
      <c r="G18" s="82" t="s">
        <v>187</v>
      </c>
      <c r="H18" s="77" t="s">
        <v>838</v>
      </c>
      <c r="I18" s="78"/>
      <c r="J18" s="2" t="s">
        <v>500</v>
      </c>
      <c r="K18" s="82" t="s">
        <v>37</v>
      </c>
      <c r="L18" s="77" t="s">
        <v>913</v>
      </c>
    </row>
    <row r="19" spans="1:12" s="67" customFormat="1" x14ac:dyDescent="0.2">
      <c r="A19" s="323" t="s">
        <v>1932</v>
      </c>
      <c r="B19" s="2" t="s">
        <v>1377</v>
      </c>
      <c r="C19" s="82" t="s">
        <v>1378</v>
      </c>
      <c r="D19" s="77" t="s">
        <v>1379</v>
      </c>
      <c r="F19" s="82" t="s">
        <v>185</v>
      </c>
      <c r="G19" s="82" t="s">
        <v>184</v>
      </c>
      <c r="H19" s="77" t="s">
        <v>839</v>
      </c>
      <c r="I19" s="78"/>
      <c r="J19" s="2" t="s">
        <v>39</v>
      </c>
      <c r="K19" s="82" t="s">
        <v>38</v>
      </c>
      <c r="L19" s="77" t="s">
        <v>939</v>
      </c>
    </row>
    <row r="20" spans="1:12" s="67" customFormat="1" x14ac:dyDescent="0.2">
      <c r="A20" s="323" t="s">
        <v>1932</v>
      </c>
      <c r="B20" s="2" t="s">
        <v>330</v>
      </c>
      <c r="C20" s="82" t="s">
        <v>329</v>
      </c>
      <c r="D20" s="77" t="s">
        <v>1627</v>
      </c>
      <c r="F20" s="82" t="s">
        <v>806</v>
      </c>
      <c r="G20" s="82" t="s">
        <v>186</v>
      </c>
      <c r="H20" s="77" t="s">
        <v>839</v>
      </c>
      <c r="I20" s="78"/>
      <c r="J20" s="82" t="s">
        <v>501</v>
      </c>
      <c r="K20" s="82" t="s">
        <v>40</v>
      </c>
      <c r="L20" s="82" t="s">
        <v>942</v>
      </c>
    </row>
    <row r="21" spans="1:12" s="67" customFormat="1" x14ac:dyDescent="0.2">
      <c r="A21" s="323" t="s">
        <v>1932</v>
      </c>
      <c r="B21" s="2" t="s">
        <v>822</v>
      </c>
      <c r="C21" s="82" t="s">
        <v>422</v>
      </c>
      <c r="D21" s="77" t="s">
        <v>831</v>
      </c>
      <c r="F21" s="82" t="s">
        <v>221</v>
      </c>
      <c r="G21" s="82" t="s">
        <v>220</v>
      </c>
      <c r="H21" s="82" t="s">
        <v>945</v>
      </c>
      <c r="I21" s="78"/>
      <c r="J21" s="82" t="s">
        <v>756</v>
      </c>
      <c r="K21" s="82" t="s">
        <v>764</v>
      </c>
      <c r="L21" s="82" t="s">
        <v>946</v>
      </c>
    </row>
    <row r="22" spans="1:12" s="67" customFormat="1" x14ac:dyDescent="0.2">
      <c r="A22" s="323" t="s">
        <v>1932</v>
      </c>
      <c r="B22" s="2" t="s">
        <v>1239</v>
      </c>
      <c r="C22" s="82" t="s">
        <v>666</v>
      </c>
      <c r="D22" s="77" t="s">
        <v>1240</v>
      </c>
      <c r="F22" s="83" t="s">
        <v>797</v>
      </c>
      <c r="G22" s="4" t="s">
        <v>209</v>
      </c>
      <c r="H22" s="77" t="s">
        <v>949</v>
      </c>
      <c r="I22" s="78"/>
      <c r="J22" s="2" t="s">
        <v>530</v>
      </c>
      <c r="K22" s="82" t="s">
        <v>300</v>
      </c>
      <c r="L22" s="77" t="s">
        <v>950</v>
      </c>
    </row>
    <row r="23" spans="1:12" s="67" customFormat="1" x14ac:dyDescent="0.2">
      <c r="A23" s="323" t="s">
        <v>1932</v>
      </c>
      <c r="B23" s="2" t="s">
        <v>105</v>
      </c>
      <c r="C23" s="82" t="s">
        <v>41</v>
      </c>
      <c r="D23" s="77" t="s">
        <v>105</v>
      </c>
      <c r="F23" s="82" t="s">
        <v>641</v>
      </c>
      <c r="G23" s="82" t="s">
        <v>640</v>
      </c>
      <c r="H23" s="77" t="s">
        <v>953</v>
      </c>
      <c r="I23" s="78"/>
      <c r="J23" s="2" t="s">
        <v>533</v>
      </c>
      <c r="K23" s="82" t="s">
        <v>531</v>
      </c>
      <c r="L23" s="77" t="s">
        <v>954</v>
      </c>
    </row>
    <row r="24" spans="1:12" s="67" customFormat="1" x14ac:dyDescent="0.2">
      <c r="A24" s="323" t="s">
        <v>1932</v>
      </c>
      <c r="B24" s="2" t="s">
        <v>153</v>
      </c>
      <c r="C24" s="82" t="s">
        <v>58</v>
      </c>
      <c r="D24" s="77" t="s">
        <v>1175</v>
      </c>
      <c r="F24" s="79" t="s">
        <v>956</v>
      </c>
      <c r="G24" s="80" t="s">
        <v>224</v>
      </c>
      <c r="H24" s="81" t="s">
        <v>957</v>
      </c>
      <c r="I24" s="78"/>
      <c r="J24" s="2" t="s">
        <v>803</v>
      </c>
      <c r="K24" s="82" t="s">
        <v>102</v>
      </c>
      <c r="L24" s="77" t="s">
        <v>834</v>
      </c>
    </row>
    <row r="25" spans="1:12" s="67" customFormat="1" x14ac:dyDescent="0.2">
      <c r="A25" s="323" t="s">
        <v>1932</v>
      </c>
      <c r="B25" s="2" t="s">
        <v>163</v>
      </c>
      <c r="C25" s="82" t="s">
        <v>574</v>
      </c>
      <c r="D25" s="77" t="s">
        <v>1178</v>
      </c>
      <c r="F25" s="82" t="s">
        <v>959</v>
      </c>
      <c r="G25" s="82" t="s">
        <v>960</v>
      </c>
      <c r="H25" s="82" t="s">
        <v>1653</v>
      </c>
      <c r="I25" s="78"/>
      <c r="J25" s="2" t="s">
        <v>823</v>
      </c>
      <c r="K25" s="82" t="s">
        <v>103</v>
      </c>
      <c r="L25" s="77" t="s">
        <v>1589</v>
      </c>
    </row>
    <row r="26" spans="1:12" s="67" customFormat="1" x14ac:dyDescent="0.2">
      <c r="A26" s="323" t="s">
        <v>1932</v>
      </c>
      <c r="B26" s="2" t="s">
        <v>169</v>
      </c>
      <c r="C26" s="82" t="s">
        <v>575</v>
      </c>
      <c r="D26" s="77" t="s">
        <v>832</v>
      </c>
      <c r="F26" s="82" t="s">
        <v>962</v>
      </c>
      <c r="G26" s="85" t="s">
        <v>441</v>
      </c>
      <c r="H26" s="82" t="s">
        <v>963</v>
      </c>
      <c r="I26" s="78"/>
      <c r="J26" s="82" t="s">
        <v>964</v>
      </c>
      <c r="K26" s="82" t="s">
        <v>965</v>
      </c>
      <c r="L26" s="82" t="s">
        <v>966</v>
      </c>
    </row>
    <row r="27" spans="1:12" s="67" customFormat="1" x14ac:dyDescent="0.2">
      <c r="A27" s="323" t="s">
        <v>1932</v>
      </c>
      <c r="B27" s="2" t="s">
        <v>530</v>
      </c>
      <c r="C27" s="82" t="s">
        <v>300</v>
      </c>
      <c r="D27" s="77" t="s">
        <v>950</v>
      </c>
      <c r="F27" s="8" t="s">
        <v>1502</v>
      </c>
      <c r="G27" s="8" t="s">
        <v>1503</v>
      </c>
      <c r="H27" s="9" t="s">
        <v>1504</v>
      </c>
      <c r="I27" s="78"/>
      <c r="J27" s="2" t="s">
        <v>877</v>
      </c>
      <c r="K27" s="82" t="s">
        <v>107</v>
      </c>
      <c r="L27" s="77" t="s">
        <v>967</v>
      </c>
    </row>
    <row r="28" spans="1:12" s="67" customFormat="1" x14ac:dyDescent="0.2">
      <c r="A28" s="323" t="s">
        <v>1932</v>
      </c>
      <c r="B28" s="2" t="s">
        <v>156</v>
      </c>
      <c r="C28" s="82" t="s">
        <v>419</v>
      </c>
      <c r="D28" s="77" t="s">
        <v>833</v>
      </c>
      <c r="F28" s="82" t="s">
        <v>900</v>
      </c>
      <c r="G28" s="82" t="s">
        <v>442</v>
      </c>
      <c r="H28" s="77" t="s">
        <v>1577</v>
      </c>
      <c r="I28" s="78"/>
      <c r="J28" s="2" t="s">
        <v>876</v>
      </c>
      <c r="K28" s="82" t="s">
        <v>104</v>
      </c>
      <c r="L28" s="77" t="s">
        <v>937</v>
      </c>
    </row>
    <row r="29" spans="1:12" s="67" customFormat="1" x14ac:dyDescent="0.2">
      <c r="A29" s="323" t="s">
        <v>1932</v>
      </c>
      <c r="B29" s="2" t="s">
        <v>825</v>
      </c>
      <c r="C29" s="82" t="s">
        <v>576</v>
      </c>
      <c r="D29" s="77" t="s">
        <v>1191</v>
      </c>
      <c r="F29" s="82" t="s">
        <v>904</v>
      </c>
      <c r="G29" s="82" t="s">
        <v>108</v>
      </c>
      <c r="H29" s="77" t="s">
        <v>1595</v>
      </c>
      <c r="I29" s="78"/>
      <c r="J29" s="2" t="s">
        <v>970</v>
      </c>
      <c r="K29" s="82" t="s">
        <v>106</v>
      </c>
      <c r="L29" s="77" t="s">
        <v>1568</v>
      </c>
    </row>
    <row r="30" spans="1:12" s="67" customFormat="1" x14ac:dyDescent="0.2">
      <c r="A30" s="323" t="s">
        <v>1932</v>
      </c>
      <c r="B30" s="2" t="s">
        <v>803</v>
      </c>
      <c r="C30" s="82" t="s">
        <v>102</v>
      </c>
      <c r="D30" s="77" t="s">
        <v>834</v>
      </c>
      <c r="F30" s="82" t="s">
        <v>968</v>
      </c>
      <c r="G30" s="82" t="s">
        <v>443</v>
      </c>
      <c r="H30" s="77" t="s">
        <v>1566</v>
      </c>
      <c r="I30" s="78"/>
      <c r="J30" s="2" t="s">
        <v>826</v>
      </c>
      <c r="K30" s="82" t="s">
        <v>532</v>
      </c>
      <c r="L30" s="77" t="s">
        <v>835</v>
      </c>
    </row>
    <row r="31" spans="1:12" s="67" customFormat="1" x14ac:dyDescent="0.2">
      <c r="A31" s="323" t="s">
        <v>1932</v>
      </c>
      <c r="B31" s="2" t="s">
        <v>826</v>
      </c>
      <c r="C31" s="82" t="s">
        <v>532</v>
      </c>
      <c r="D31" s="77" t="s">
        <v>835</v>
      </c>
      <c r="F31" s="8" t="s">
        <v>1494</v>
      </c>
      <c r="G31" s="8" t="s">
        <v>1495</v>
      </c>
      <c r="H31" s="82" t="s">
        <v>1496</v>
      </c>
      <c r="I31" s="78"/>
      <c r="J31" s="2" t="s">
        <v>86</v>
      </c>
      <c r="K31" s="82" t="s">
        <v>626</v>
      </c>
      <c r="L31" s="77" t="s">
        <v>938</v>
      </c>
    </row>
    <row r="32" spans="1:12" s="67" customFormat="1" x14ac:dyDescent="0.2">
      <c r="A32" s="323" t="s">
        <v>1932</v>
      </c>
      <c r="B32" s="2" t="s">
        <v>424</v>
      </c>
      <c r="C32" s="82" t="s">
        <v>423</v>
      </c>
      <c r="D32" s="77" t="s">
        <v>1648</v>
      </c>
      <c r="F32" s="82" t="s">
        <v>973</v>
      </c>
      <c r="G32" s="82" t="s">
        <v>118</v>
      </c>
      <c r="H32" s="77" t="s">
        <v>1636</v>
      </c>
      <c r="I32" s="78"/>
      <c r="J32" s="2" t="s">
        <v>424</v>
      </c>
      <c r="K32" s="82" t="s">
        <v>423</v>
      </c>
      <c r="L32" s="77" t="s">
        <v>1648</v>
      </c>
    </row>
    <row r="33" spans="1:12" s="67" customFormat="1" x14ac:dyDescent="0.2">
      <c r="A33" s="323" t="s">
        <v>1932</v>
      </c>
      <c r="B33" s="2" t="s">
        <v>571</v>
      </c>
      <c r="C33" s="82" t="s">
        <v>296</v>
      </c>
      <c r="D33" s="77" t="s">
        <v>1639</v>
      </c>
      <c r="F33" s="82" t="s">
        <v>975</v>
      </c>
      <c r="G33" s="82" t="s">
        <v>111</v>
      </c>
      <c r="H33" s="77" t="s">
        <v>1613</v>
      </c>
      <c r="I33" s="78"/>
      <c r="J33" s="2" t="s">
        <v>940</v>
      </c>
      <c r="K33" s="82" t="s">
        <v>713</v>
      </c>
      <c r="L33" s="77" t="s">
        <v>941</v>
      </c>
    </row>
    <row r="34" spans="1:12" s="67" customFormat="1" x14ac:dyDescent="0.2">
      <c r="A34" s="323" t="s">
        <v>1932</v>
      </c>
      <c r="B34" s="2" t="s">
        <v>828</v>
      </c>
      <c r="C34" s="82" t="s">
        <v>1688</v>
      </c>
      <c r="D34" s="77" t="s">
        <v>1110</v>
      </c>
      <c r="F34" s="82" t="s">
        <v>977</v>
      </c>
      <c r="G34" s="82" t="s">
        <v>112</v>
      </c>
      <c r="H34" s="77" t="s">
        <v>978</v>
      </c>
      <c r="I34" s="78"/>
      <c r="J34" s="82" t="s">
        <v>552</v>
      </c>
      <c r="K34" s="82" t="s">
        <v>551</v>
      </c>
      <c r="L34" s="82" t="s">
        <v>981</v>
      </c>
    </row>
    <row r="35" spans="1:12" s="67" customFormat="1" x14ac:dyDescent="0.2">
      <c r="A35" s="323" t="s">
        <v>1932</v>
      </c>
      <c r="B35" s="2" t="s">
        <v>1070</v>
      </c>
      <c r="C35" s="82" t="s">
        <v>297</v>
      </c>
      <c r="D35" s="77" t="s">
        <v>1654</v>
      </c>
      <c r="F35" s="82" t="s">
        <v>980</v>
      </c>
      <c r="G35" s="85" t="s">
        <v>113</v>
      </c>
      <c r="H35" s="82" t="s">
        <v>796</v>
      </c>
      <c r="I35" s="78"/>
      <c r="J35" s="2" t="s">
        <v>985</v>
      </c>
      <c r="K35" s="82" t="s">
        <v>555</v>
      </c>
      <c r="L35" s="77" t="s">
        <v>986</v>
      </c>
    </row>
    <row r="36" spans="1:12" s="67" customFormat="1" x14ac:dyDescent="0.2">
      <c r="A36" s="323" t="s">
        <v>1932</v>
      </c>
      <c r="B36" s="2" t="s">
        <v>1278</v>
      </c>
      <c r="C36" s="82" t="s">
        <v>695</v>
      </c>
      <c r="D36" s="77" t="s">
        <v>1279</v>
      </c>
      <c r="F36" s="82" t="s">
        <v>983</v>
      </c>
      <c r="G36" s="82" t="s">
        <v>984</v>
      </c>
      <c r="H36" s="82" t="s">
        <v>1576</v>
      </c>
      <c r="I36" s="78"/>
      <c r="J36" s="85" t="s">
        <v>605</v>
      </c>
      <c r="K36" s="85" t="s">
        <v>726</v>
      </c>
      <c r="L36" s="77" t="s">
        <v>1607</v>
      </c>
    </row>
    <row r="37" spans="1:12" s="67" customFormat="1" x14ac:dyDescent="0.2">
      <c r="A37" s="323" t="s">
        <v>1932</v>
      </c>
      <c r="B37" s="2" t="s">
        <v>1288</v>
      </c>
      <c r="C37" s="82" t="s">
        <v>699</v>
      </c>
      <c r="D37" s="77" t="s">
        <v>1603</v>
      </c>
      <c r="F37" s="82" t="s">
        <v>988</v>
      </c>
      <c r="G37" s="82" t="s">
        <v>116</v>
      </c>
      <c r="H37" s="77" t="s">
        <v>989</v>
      </c>
      <c r="I37" s="78"/>
      <c r="J37" s="82" t="s">
        <v>741</v>
      </c>
      <c r="K37" s="82" t="s">
        <v>66</v>
      </c>
      <c r="L37" s="82" t="s">
        <v>741</v>
      </c>
    </row>
    <row r="38" spans="1:12" s="67" customFormat="1" x14ac:dyDescent="0.2">
      <c r="A38" s="323" t="s">
        <v>1932</v>
      </c>
      <c r="B38" s="2" t="s">
        <v>1328</v>
      </c>
      <c r="C38" s="82" t="s">
        <v>698</v>
      </c>
      <c r="D38" s="77" t="s">
        <v>1329</v>
      </c>
      <c r="F38" s="82" t="s">
        <v>991</v>
      </c>
      <c r="G38" s="82" t="s">
        <v>992</v>
      </c>
      <c r="H38" s="82" t="s">
        <v>993</v>
      </c>
      <c r="I38" s="78"/>
      <c r="J38" s="2" t="s">
        <v>454</v>
      </c>
      <c r="K38" s="82" t="s">
        <v>42</v>
      </c>
      <c r="L38" s="77" t="s">
        <v>998</v>
      </c>
    </row>
    <row r="39" spans="1:12" s="67" customFormat="1" x14ac:dyDescent="0.2">
      <c r="A39" s="323" t="s">
        <v>1932</v>
      </c>
      <c r="B39" s="2" t="s">
        <v>1384</v>
      </c>
      <c r="C39" s="82" t="s">
        <v>100</v>
      </c>
      <c r="D39" s="77" t="s">
        <v>1384</v>
      </c>
      <c r="F39" s="82" t="s">
        <v>995</v>
      </c>
      <c r="G39" s="82" t="s">
        <v>996</v>
      </c>
      <c r="H39" s="82" t="s">
        <v>997</v>
      </c>
      <c r="I39" s="78"/>
      <c r="J39" s="2" t="s">
        <v>1003</v>
      </c>
      <c r="K39" s="82" t="s">
        <v>65</v>
      </c>
      <c r="L39" s="77" t="s">
        <v>1004</v>
      </c>
    </row>
    <row r="40" spans="1:12" s="67" customFormat="1" x14ac:dyDescent="0.2">
      <c r="A40" s="323" t="s">
        <v>1932</v>
      </c>
      <c r="B40" s="2" t="s">
        <v>1414</v>
      </c>
      <c r="C40" s="82" t="s">
        <v>1415</v>
      </c>
      <c r="D40" s="77" t="s">
        <v>1655</v>
      </c>
      <c r="F40" s="82" t="s">
        <v>999</v>
      </c>
      <c r="G40" s="82" t="s">
        <v>120</v>
      </c>
      <c r="H40" s="77" t="s">
        <v>1000</v>
      </c>
      <c r="I40" s="78"/>
      <c r="J40" s="2" t="s">
        <v>456</v>
      </c>
      <c r="K40" s="82" t="s">
        <v>455</v>
      </c>
      <c r="L40" s="77" t="s">
        <v>1008</v>
      </c>
    </row>
    <row r="41" spans="1:12" s="67" customFormat="1" x14ac:dyDescent="0.2">
      <c r="A41" s="323" t="s">
        <v>1932</v>
      </c>
      <c r="B41" s="2" t="s">
        <v>605</v>
      </c>
      <c r="C41" s="82" t="s">
        <v>726</v>
      </c>
      <c r="D41" s="77" t="s">
        <v>1607</v>
      </c>
      <c r="F41" s="86" t="s">
        <v>1001</v>
      </c>
      <c r="G41" s="82" t="s">
        <v>119</v>
      </c>
      <c r="H41" s="77" t="s">
        <v>1002</v>
      </c>
      <c r="I41" s="78"/>
      <c r="J41" s="2" t="s">
        <v>1011</v>
      </c>
      <c r="K41" s="82" t="s">
        <v>1012</v>
      </c>
      <c r="L41" s="77" t="s">
        <v>1569</v>
      </c>
    </row>
    <row r="42" spans="1:12" s="67" customFormat="1" x14ac:dyDescent="0.2">
      <c r="A42" s="323" t="s">
        <v>1932</v>
      </c>
      <c r="B42" s="2" t="s">
        <v>801</v>
      </c>
      <c r="C42" s="82" t="s">
        <v>87</v>
      </c>
      <c r="D42" s="77" t="s">
        <v>1388</v>
      </c>
      <c r="F42" s="82" t="s">
        <v>1006</v>
      </c>
      <c r="G42" s="82" t="s">
        <v>671</v>
      </c>
      <c r="H42" s="77" t="s">
        <v>1007</v>
      </c>
      <c r="I42" s="78"/>
      <c r="J42" s="82" t="s">
        <v>372</v>
      </c>
      <c r="K42" s="82" t="s">
        <v>371</v>
      </c>
      <c r="L42" s="82" t="s">
        <v>778</v>
      </c>
    </row>
    <row r="43" spans="1:12" s="67" customFormat="1" x14ac:dyDescent="0.2">
      <c r="A43" s="323" t="s">
        <v>1932</v>
      </c>
      <c r="B43" s="2" t="s">
        <v>527</v>
      </c>
      <c r="C43" s="82" t="s">
        <v>514</v>
      </c>
      <c r="D43" s="77" t="s">
        <v>1416</v>
      </c>
      <c r="F43" s="82" t="s">
        <v>1010</v>
      </c>
      <c r="G43" s="82" t="s">
        <v>114</v>
      </c>
      <c r="H43" s="77" t="s">
        <v>1592</v>
      </c>
      <c r="I43" s="78"/>
      <c r="J43" s="2" t="s">
        <v>201</v>
      </c>
      <c r="K43" s="82" t="s">
        <v>373</v>
      </c>
      <c r="L43" s="77" t="s">
        <v>969</v>
      </c>
    </row>
    <row r="44" spans="1:12" s="67" customFormat="1" x14ac:dyDescent="0.2">
      <c r="A44" s="323" t="s">
        <v>1932</v>
      </c>
      <c r="B44" s="2" t="s">
        <v>1022</v>
      </c>
      <c r="C44" s="82" t="s">
        <v>1023</v>
      </c>
      <c r="D44" s="77" t="s">
        <v>1024</v>
      </c>
      <c r="F44" s="82" t="s">
        <v>1014</v>
      </c>
      <c r="G44" s="85" t="s">
        <v>121</v>
      </c>
      <c r="H44" s="82" t="s">
        <v>1588</v>
      </c>
      <c r="I44" s="78"/>
      <c r="J44" s="2" t="s">
        <v>203</v>
      </c>
      <c r="K44" s="82" t="s">
        <v>202</v>
      </c>
      <c r="L44" s="77" t="s">
        <v>971</v>
      </c>
    </row>
    <row r="45" spans="1:12" s="67" customFormat="1" x14ac:dyDescent="0.2">
      <c r="A45" s="323" t="s">
        <v>1932</v>
      </c>
      <c r="B45" s="2" t="s">
        <v>1126</v>
      </c>
      <c r="C45" s="82" t="s">
        <v>1127</v>
      </c>
      <c r="D45" s="77" t="s">
        <v>1128</v>
      </c>
      <c r="F45" s="82" t="s">
        <v>907</v>
      </c>
      <c r="G45" s="82" t="s">
        <v>115</v>
      </c>
      <c r="H45" s="77" t="s">
        <v>908</v>
      </c>
      <c r="I45" s="78"/>
      <c r="J45" s="2" t="s">
        <v>88</v>
      </c>
      <c r="K45" s="82" t="s">
        <v>299</v>
      </c>
      <c r="L45" s="77" t="s">
        <v>1020</v>
      </c>
    </row>
    <row r="46" spans="1:12" s="67" customFormat="1" x14ac:dyDescent="0.2">
      <c r="A46" s="323" t="s">
        <v>1932</v>
      </c>
      <c r="B46" s="2" t="s">
        <v>1423</v>
      </c>
      <c r="C46" s="82" t="s">
        <v>1424</v>
      </c>
      <c r="D46" s="77" t="s">
        <v>1425</v>
      </c>
      <c r="F46" s="79" t="s">
        <v>1018</v>
      </c>
      <c r="G46" s="79"/>
      <c r="H46" s="79"/>
      <c r="I46" s="78"/>
      <c r="J46" s="82" t="s">
        <v>205</v>
      </c>
      <c r="K46" s="82" t="s">
        <v>204</v>
      </c>
      <c r="L46" s="82" t="s">
        <v>784</v>
      </c>
    </row>
    <row r="47" spans="1:12" s="67" customFormat="1" x14ac:dyDescent="0.2">
      <c r="A47" s="323" t="s">
        <v>1932</v>
      </c>
      <c r="B47" s="2" t="s">
        <v>577</v>
      </c>
      <c r="C47" s="82" t="s">
        <v>301</v>
      </c>
      <c r="D47" s="77" t="s">
        <v>837</v>
      </c>
      <c r="F47" s="86" t="s">
        <v>1022</v>
      </c>
      <c r="G47" s="82" t="s">
        <v>1023</v>
      </c>
      <c r="H47" s="77" t="s">
        <v>1024</v>
      </c>
      <c r="I47" s="78"/>
      <c r="J47" s="82" t="s">
        <v>226</v>
      </c>
      <c r="K47" s="82" t="s">
        <v>225</v>
      </c>
      <c r="L47" s="82" t="s">
        <v>1027</v>
      </c>
    </row>
    <row r="48" spans="1:12" s="67" customFormat="1" x14ac:dyDescent="0.2">
      <c r="A48" s="323" t="s">
        <v>1932</v>
      </c>
      <c r="B48" s="2" t="s">
        <v>1392</v>
      </c>
      <c r="C48" s="82" t="s">
        <v>1393</v>
      </c>
      <c r="D48" s="77" t="s">
        <v>1394</v>
      </c>
      <c r="F48" s="82" t="s">
        <v>35</v>
      </c>
      <c r="G48" s="82" t="s">
        <v>34</v>
      </c>
      <c r="H48" s="82" t="s">
        <v>1026</v>
      </c>
      <c r="I48" s="78"/>
      <c r="J48" s="2" t="s">
        <v>428</v>
      </c>
      <c r="K48" s="82" t="s">
        <v>427</v>
      </c>
      <c r="L48" s="77" t="s">
        <v>1649</v>
      </c>
    </row>
    <row r="49" spans="1:12" s="67" customFormat="1" x14ac:dyDescent="0.2">
      <c r="A49" s="323" t="s">
        <v>1932</v>
      </c>
      <c r="B49" s="2" t="s">
        <v>1933</v>
      </c>
      <c r="C49" s="82" t="s">
        <v>503</v>
      </c>
      <c r="D49" s="77" t="s">
        <v>1934</v>
      </c>
      <c r="F49" s="86" t="s">
        <v>1691</v>
      </c>
      <c r="G49" s="82" t="s">
        <v>9</v>
      </c>
      <c r="H49" s="86" t="s">
        <v>1692</v>
      </c>
      <c r="I49" s="78"/>
      <c r="J49" s="2" t="s">
        <v>1032</v>
      </c>
      <c r="K49" s="82" t="s">
        <v>207</v>
      </c>
      <c r="L49" s="77" t="s">
        <v>1033</v>
      </c>
    </row>
    <row r="50" spans="1:12" s="67" customFormat="1" x14ac:dyDescent="0.2">
      <c r="A50" s="323" t="s">
        <v>1932</v>
      </c>
      <c r="B50" s="2" t="s">
        <v>428</v>
      </c>
      <c r="C50" s="82" t="s">
        <v>427</v>
      </c>
      <c r="D50" s="77" t="s">
        <v>1649</v>
      </c>
      <c r="F50" s="2" t="s">
        <v>257</v>
      </c>
      <c r="G50" s="2" t="s">
        <v>669</v>
      </c>
      <c r="H50" s="77" t="s">
        <v>1031</v>
      </c>
      <c r="I50" s="78"/>
      <c r="J50" s="2" t="s">
        <v>1036</v>
      </c>
      <c r="K50" s="82" t="s">
        <v>550</v>
      </c>
      <c r="L50" s="77" t="s">
        <v>1570</v>
      </c>
    </row>
    <row r="51" spans="1:12" s="67" customFormat="1" x14ac:dyDescent="0.2">
      <c r="A51" s="323" t="s">
        <v>1932</v>
      </c>
      <c r="B51" s="2" t="s">
        <v>800</v>
      </c>
      <c r="C51" s="82" t="s">
        <v>89</v>
      </c>
      <c r="D51" s="77" t="s">
        <v>1432</v>
      </c>
      <c r="F51" s="2" t="s">
        <v>258</v>
      </c>
      <c r="G51" s="84" t="s">
        <v>736</v>
      </c>
      <c r="H51" s="77" t="s">
        <v>1035</v>
      </c>
      <c r="I51" s="78"/>
      <c r="J51" s="2" t="s">
        <v>807</v>
      </c>
      <c r="K51" s="82" t="s">
        <v>208</v>
      </c>
      <c r="L51" s="77" t="s">
        <v>840</v>
      </c>
    </row>
    <row r="52" spans="1:12" s="67" customFormat="1" x14ac:dyDescent="0.2">
      <c r="A52" s="323" t="s">
        <v>1932</v>
      </c>
      <c r="B52" s="2" t="s">
        <v>805</v>
      </c>
      <c r="C52" s="82" t="s">
        <v>293</v>
      </c>
      <c r="D52" s="77" t="s">
        <v>1435</v>
      </c>
      <c r="F52" s="2" t="s">
        <v>259</v>
      </c>
      <c r="G52" s="84" t="s">
        <v>737</v>
      </c>
      <c r="H52" s="77" t="s">
        <v>979</v>
      </c>
      <c r="I52" s="78"/>
      <c r="J52" s="2" t="s">
        <v>1040</v>
      </c>
      <c r="K52" s="82" t="s">
        <v>648</v>
      </c>
      <c r="L52" s="77" t="s">
        <v>1041</v>
      </c>
    </row>
    <row r="53" spans="1:12" s="67" customFormat="1" x14ac:dyDescent="0.2">
      <c r="A53" s="323" t="s">
        <v>1932</v>
      </c>
      <c r="B53" s="2" t="s">
        <v>185</v>
      </c>
      <c r="C53" s="82" t="s">
        <v>184</v>
      </c>
      <c r="D53" s="77" t="s">
        <v>839</v>
      </c>
      <c r="F53" s="2" t="s">
        <v>1497</v>
      </c>
      <c r="G53" s="82" t="s">
        <v>0</v>
      </c>
      <c r="H53" s="77" t="s">
        <v>1498</v>
      </c>
      <c r="I53" s="78"/>
      <c r="J53" s="82" t="s">
        <v>1043</v>
      </c>
      <c r="K53" s="82" t="s">
        <v>1044</v>
      </c>
      <c r="L53" s="82" t="s">
        <v>1045</v>
      </c>
    </row>
    <row r="54" spans="1:12" s="67" customFormat="1" x14ac:dyDescent="0.2">
      <c r="A54" s="323" t="s">
        <v>1932</v>
      </c>
      <c r="B54" s="2" t="s">
        <v>79</v>
      </c>
      <c r="C54" s="82" t="s">
        <v>78</v>
      </c>
      <c r="D54" s="77" t="s">
        <v>1605</v>
      </c>
      <c r="F54" s="2" t="s">
        <v>260</v>
      </c>
      <c r="G54" s="82" t="s">
        <v>1</v>
      </c>
      <c r="H54" s="77" t="s">
        <v>843</v>
      </c>
      <c r="I54" s="78"/>
      <c r="J54" s="2" t="s">
        <v>646</v>
      </c>
      <c r="K54" s="82" t="s">
        <v>6</v>
      </c>
      <c r="L54" s="77" t="s">
        <v>1048</v>
      </c>
    </row>
    <row r="55" spans="1:12" s="67" customFormat="1" x14ac:dyDescent="0.2">
      <c r="A55" s="323" t="s">
        <v>1932</v>
      </c>
      <c r="B55" s="2" t="s">
        <v>1439</v>
      </c>
      <c r="C55" s="82" t="s">
        <v>1440</v>
      </c>
      <c r="D55" s="77" t="s">
        <v>1439</v>
      </c>
      <c r="F55" s="2" t="s">
        <v>261</v>
      </c>
      <c r="G55" s="82" t="s">
        <v>3</v>
      </c>
      <c r="H55" s="77" t="s">
        <v>1571</v>
      </c>
      <c r="I55" s="78"/>
      <c r="J55" s="2" t="s">
        <v>1051</v>
      </c>
      <c r="K55" s="82" t="s">
        <v>651</v>
      </c>
      <c r="L55" s="77" t="s">
        <v>1052</v>
      </c>
    </row>
    <row r="56" spans="1:12" s="67" customFormat="1" x14ac:dyDescent="0.2">
      <c r="A56" s="323" t="s">
        <v>1932</v>
      </c>
      <c r="B56" s="2" t="s">
        <v>1473</v>
      </c>
      <c r="C56" s="82" t="s">
        <v>1474</v>
      </c>
      <c r="D56" s="77" t="s">
        <v>1475</v>
      </c>
      <c r="F56" s="2" t="s">
        <v>378</v>
      </c>
      <c r="G56" s="82" t="s">
        <v>429</v>
      </c>
      <c r="H56" s="77" t="s">
        <v>982</v>
      </c>
      <c r="I56" s="78"/>
      <c r="J56" s="2" t="s">
        <v>1058</v>
      </c>
      <c r="K56" s="82" t="s">
        <v>291</v>
      </c>
      <c r="L56" s="77" t="s">
        <v>1631</v>
      </c>
    </row>
    <row r="57" spans="1:12" s="67" customFormat="1" x14ac:dyDescent="0.2">
      <c r="A57" s="323" t="s">
        <v>1932</v>
      </c>
      <c r="B57" s="2" t="s">
        <v>1284</v>
      </c>
      <c r="C57" s="82" t="s">
        <v>319</v>
      </c>
      <c r="D57" s="77" t="s">
        <v>1285</v>
      </c>
      <c r="F57" s="82" t="s">
        <v>1056</v>
      </c>
      <c r="G57" s="82" t="s">
        <v>1057</v>
      </c>
      <c r="H57" s="82" t="s">
        <v>795</v>
      </c>
      <c r="I57" s="78"/>
      <c r="J57" s="2" t="s">
        <v>1845</v>
      </c>
      <c r="K57" s="82" t="s">
        <v>1847</v>
      </c>
      <c r="L57" s="77" t="s">
        <v>1846</v>
      </c>
    </row>
    <row r="58" spans="1:12" s="67" customFormat="1" x14ac:dyDescent="0.2">
      <c r="A58" s="323" t="s">
        <v>1932</v>
      </c>
      <c r="B58" s="2" t="s">
        <v>1286</v>
      </c>
      <c r="C58" s="82" t="s">
        <v>684</v>
      </c>
      <c r="D58" s="77" t="s">
        <v>1287</v>
      </c>
      <c r="F58" s="82" t="s">
        <v>379</v>
      </c>
      <c r="G58" s="82" t="s">
        <v>431</v>
      </c>
      <c r="H58" s="82" t="s">
        <v>769</v>
      </c>
      <c r="I58" s="78"/>
      <c r="J58" s="79" t="s">
        <v>891</v>
      </c>
      <c r="K58" s="80" t="s">
        <v>224</v>
      </c>
      <c r="L58" s="81" t="s">
        <v>1060</v>
      </c>
    </row>
    <row r="59" spans="1:12" s="67" customFormat="1" x14ac:dyDescent="0.2">
      <c r="A59" s="323" t="s">
        <v>1932</v>
      </c>
      <c r="B59" s="2" t="s">
        <v>1357</v>
      </c>
      <c r="C59" s="82" t="s">
        <v>323</v>
      </c>
      <c r="D59" s="77" t="s">
        <v>1358</v>
      </c>
      <c r="E59" s="70"/>
      <c r="F59" s="2" t="s">
        <v>172</v>
      </c>
      <c r="G59" s="82" t="s">
        <v>432</v>
      </c>
      <c r="H59" s="77" t="s">
        <v>987</v>
      </c>
      <c r="I59" s="78"/>
      <c r="J59" s="2" t="s">
        <v>889</v>
      </c>
      <c r="K59" s="82" t="s">
        <v>44</v>
      </c>
      <c r="L59" s="77" t="s">
        <v>890</v>
      </c>
    </row>
    <row r="60" spans="1:12" s="67" customFormat="1" x14ac:dyDescent="0.2">
      <c r="A60" s="323" t="s">
        <v>1932</v>
      </c>
      <c r="B60" s="2" t="s">
        <v>1398</v>
      </c>
      <c r="C60" s="82" t="s">
        <v>312</v>
      </c>
      <c r="D60" s="77" t="s">
        <v>841</v>
      </c>
      <c r="E60" s="70"/>
      <c r="F60" s="2" t="s">
        <v>380</v>
      </c>
      <c r="G60" s="82" t="s">
        <v>433</v>
      </c>
      <c r="H60" s="77" t="s">
        <v>990</v>
      </c>
      <c r="I60" s="78"/>
      <c r="J60" s="2" t="s">
        <v>183</v>
      </c>
      <c r="K60" s="82" t="s">
        <v>182</v>
      </c>
      <c r="L60" s="82" t="s">
        <v>1042</v>
      </c>
    </row>
    <row r="61" spans="1:12" x14ac:dyDescent="0.2">
      <c r="A61" s="323" t="s">
        <v>1932</v>
      </c>
      <c r="B61" s="2" t="s">
        <v>193</v>
      </c>
      <c r="C61" s="82"/>
      <c r="D61" s="77" t="s">
        <v>1476</v>
      </c>
      <c r="F61" s="2" t="s">
        <v>381</v>
      </c>
      <c r="G61" s="82" t="s">
        <v>434</v>
      </c>
      <c r="H61" s="77" t="s">
        <v>994</v>
      </c>
      <c r="J61" s="2" t="s">
        <v>416</v>
      </c>
      <c r="K61" s="82" t="s">
        <v>415</v>
      </c>
      <c r="L61" s="77" t="s">
        <v>892</v>
      </c>
    </row>
    <row r="62" spans="1:12" x14ac:dyDescent="0.2">
      <c r="A62" s="323" t="s">
        <v>1932</v>
      </c>
      <c r="B62" s="2" t="s">
        <v>798</v>
      </c>
      <c r="C62" s="82" t="s">
        <v>101</v>
      </c>
      <c r="D62" s="77" t="s">
        <v>842</v>
      </c>
      <c r="F62" s="2" t="s">
        <v>809</v>
      </c>
      <c r="G62" s="82" t="s">
        <v>435</v>
      </c>
      <c r="H62" s="77" t="s">
        <v>844</v>
      </c>
      <c r="J62" s="82" t="s">
        <v>768</v>
      </c>
      <c r="K62" s="82" t="s">
        <v>502</v>
      </c>
      <c r="L62" s="82" t="s">
        <v>768</v>
      </c>
    </row>
    <row r="63" spans="1:12" x14ac:dyDescent="0.2">
      <c r="A63" s="323" t="s">
        <v>1932</v>
      </c>
      <c r="B63" s="2" t="s">
        <v>260</v>
      </c>
      <c r="C63" s="82" t="s">
        <v>1</v>
      </c>
      <c r="D63" s="77" t="s">
        <v>843</v>
      </c>
      <c r="F63" s="82" t="s">
        <v>382</v>
      </c>
      <c r="G63" s="82" t="s">
        <v>247</v>
      </c>
      <c r="H63" s="82" t="s">
        <v>1626</v>
      </c>
      <c r="J63" s="2" t="s">
        <v>1068</v>
      </c>
      <c r="K63" s="82" t="s">
        <v>499</v>
      </c>
      <c r="L63" s="77" t="s">
        <v>1069</v>
      </c>
    </row>
    <row r="64" spans="1:12" x14ac:dyDescent="0.2">
      <c r="A64" s="323" t="s">
        <v>1932</v>
      </c>
      <c r="B64" s="2" t="s">
        <v>809</v>
      </c>
      <c r="C64" s="82" t="s">
        <v>435</v>
      </c>
      <c r="D64" s="77" t="s">
        <v>844</v>
      </c>
      <c r="F64" s="2" t="s">
        <v>1844</v>
      </c>
      <c r="G64" s="84" t="s">
        <v>109</v>
      </c>
      <c r="H64" s="77" t="s">
        <v>1616</v>
      </c>
      <c r="J64" s="2" t="s">
        <v>1070</v>
      </c>
      <c r="K64" s="82" t="s">
        <v>297</v>
      </c>
      <c r="L64" s="77" t="s">
        <v>1654</v>
      </c>
    </row>
    <row r="65" spans="1:12" x14ac:dyDescent="0.2">
      <c r="A65" s="323" t="s">
        <v>1932</v>
      </c>
      <c r="B65" s="2" t="s">
        <v>385</v>
      </c>
      <c r="C65" s="82" t="s">
        <v>558</v>
      </c>
      <c r="D65" s="77" t="s">
        <v>845</v>
      </c>
      <c r="F65" s="2" t="s">
        <v>383</v>
      </c>
      <c r="G65" s="82" t="s">
        <v>376</v>
      </c>
      <c r="H65" s="77" t="s">
        <v>1572</v>
      </c>
      <c r="J65" s="82" t="s">
        <v>752</v>
      </c>
      <c r="K65" s="82" t="s">
        <v>761</v>
      </c>
      <c r="L65" s="82" t="s">
        <v>1584</v>
      </c>
    </row>
    <row r="66" spans="1:12" x14ac:dyDescent="0.2">
      <c r="A66" s="323" t="s">
        <v>1932</v>
      </c>
      <c r="B66" s="2" t="s">
        <v>386</v>
      </c>
      <c r="C66" s="82" t="s">
        <v>562</v>
      </c>
      <c r="D66" s="77" t="s">
        <v>846</v>
      </c>
      <c r="F66" s="2" t="s">
        <v>384</v>
      </c>
      <c r="G66" s="82" t="s">
        <v>377</v>
      </c>
      <c r="H66" s="77" t="s">
        <v>1005</v>
      </c>
      <c r="J66" s="2" t="s">
        <v>413</v>
      </c>
      <c r="K66" s="82" t="s">
        <v>412</v>
      </c>
      <c r="L66" s="77" t="s">
        <v>413</v>
      </c>
    </row>
    <row r="67" spans="1:12" x14ac:dyDescent="0.2">
      <c r="A67" s="323" t="s">
        <v>1932</v>
      </c>
      <c r="B67" s="2" t="s">
        <v>810</v>
      </c>
      <c r="C67" s="82" t="s">
        <v>228</v>
      </c>
      <c r="D67" s="77" t="s">
        <v>1609</v>
      </c>
      <c r="F67" s="2" t="s">
        <v>385</v>
      </c>
      <c r="G67" s="82" t="s">
        <v>558</v>
      </c>
      <c r="H67" s="77" t="s">
        <v>845</v>
      </c>
      <c r="J67" s="2" t="s">
        <v>976</v>
      </c>
      <c r="K67" s="82" t="s">
        <v>417</v>
      </c>
      <c r="L67" s="77" t="s">
        <v>1601</v>
      </c>
    </row>
    <row r="68" spans="1:12" x14ac:dyDescent="0.2">
      <c r="A68" s="323" t="s">
        <v>1932</v>
      </c>
      <c r="B68" s="2" t="s">
        <v>811</v>
      </c>
      <c r="C68" s="82" t="s">
        <v>229</v>
      </c>
      <c r="D68" s="77" t="s">
        <v>847</v>
      </c>
      <c r="F68" s="2" t="s">
        <v>1843</v>
      </c>
      <c r="G68" s="82" t="s">
        <v>110</v>
      </c>
      <c r="H68" s="77" t="s">
        <v>972</v>
      </c>
      <c r="J68" s="82" t="s">
        <v>745</v>
      </c>
      <c r="K68" s="82" t="s">
        <v>85</v>
      </c>
      <c r="L68" s="82" t="s">
        <v>779</v>
      </c>
    </row>
    <row r="69" spans="1:12" x14ac:dyDescent="0.2">
      <c r="A69" s="323" t="s">
        <v>1932</v>
      </c>
      <c r="B69" s="2" t="s">
        <v>812</v>
      </c>
      <c r="C69" s="82" t="s">
        <v>230</v>
      </c>
      <c r="D69" s="77" t="s">
        <v>1610</v>
      </c>
      <c r="F69" s="8" t="s">
        <v>1499</v>
      </c>
      <c r="G69" s="8" t="s">
        <v>1500</v>
      </c>
      <c r="H69" s="9" t="s">
        <v>1501</v>
      </c>
      <c r="J69" s="79" t="s">
        <v>891</v>
      </c>
      <c r="K69" s="80" t="s">
        <v>224</v>
      </c>
      <c r="L69" s="81" t="s">
        <v>1075</v>
      </c>
    </row>
    <row r="70" spans="1:12" x14ac:dyDescent="0.2">
      <c r="A70" s="323" t="s">
        <v>1932</v>
      </c>
      <c r="B70" s="2" t="s">
        <v>813</v>
      </c>
      <c r="C70" s="82" t="s">
        <v>232</v>
      </c>
      <c r="D70" s="77" t="s">
        <v>1108</v>
      </c>
      <c r="F70" s="2" t="s">
        <v>386</v>
      </c>
      <c r="G70" s="82" t="s">
        <v>562</v>
      </c>
      <c r="H70" s="77" t="s">
        <v>846</v>
      </c>
      <c r="J70" s="82" t="s">
        <v>171</v>
      </c>
      <c r="K70" s="82" t="s">
        <v>25</v>
      </c>
      <c r="L70" s="82" t="s">
        <v>1076</v>
      </c>
    </row>
    <row r="71" spans="1:12" x14ac:dyDescent="0.2">
      <c r="A71" s="323" t="s">
        <v>1932</v>
      </c>
      <c r="B71" s="2" t="s">
        <v>816</v>
      </c>
      <c r="C71" s="82" t="s">
        <v>589</v>
      </c>
      <c r="D71" s="77" t="s">
        <v>848</v>
      </c>
      <c r="F71" s="2" t="s">
        <v>95</v>
      </c>
      <c r="G71" s="82" t="s">
        <v>563</v>
      </c>
      <c r="H71" s="77" t="s">
        <v>1090</v>
      </c>
      <c r="J71" s="82" t="s">
        <v>1079</v>
      </c>
      <c r="K71" s="82" t="s">
        <v>1080</v>
      </c>
      <c r="L71" s="82" t="s">
        <v>1081</v>
      </c>
    </row>
    <row r="72" spans="1:12" x14ac:dyDescent="0.2">
      <c r="A72" s="323" t="s">
        <v>1932</v>
      </c>
      <c r="B72" s="2" t="s">
        <v>483</v>
      </c>
      <c r="C72" s="82" t="s">
        <v>295</v>
      </c>
      <c r="D72" s="77" t="s">
        <v>1135</v>
      </c>
      <c r="F72" s="2" t="s">
        <v>96</v>
      </c>
      <c r="G72" s="82" t="s">
        <v>564</v>
      </c>
      <c r="H72" s="77" t="s">
        <v>1009</v>
      </c>
      <c r="J72" s="2" t="s">
        <v>822</v>
      </c>
      <c r="K72" s="82" t="s">
        <v>422</v>
      </c>
      <c r="L72" s="77" t="s">
        <v>831</v>
      </c>
    </row>
    <row r="73" spans="1:12" x14ac:dyDescent="0.2">
      <c r="A73" s="323" t="s">
        <v>1932</v>
      </c>
      <c r="B73" s="2" t="s">
        <v>817</v>
      </c>
      <c r="C73" s="82" t="s">
        <v>714</v>
      </c>
      <c r="D73" s="77" t="s">
        <v>1137</v>
      </c>
      <c r="F73" s="2" t="s">
        <v>97</v>
      </c>
      <c r="G73" s="82" t="s">
        <v>227</v>
      </c>
      <c r="H73" s="77" t="s">
        <v>1013</v>
      </c>
      <c r="J73" s="85" t="s">
        <v>1085</v>
      </c>
      <c r="K73" s="85" t="s">
        <v>1086</v>
      </c>
      <c r="L73" s="77" t="s">
        <v>1087</v>
      </c>
    </row>
    <row r="74" spans="1:12" x14ac:dyDescent="0.2">
      <c r="A74" s="323" t="s">
        <v>1932</v>
      </c>
      <c r="B74" s="2" t="s">
        <v>815</v>
      </c>
      <c r="C74" s="82" t="s">
        <v>715</v>
      </c>
      <c r="D74" s="77" t="s">
        <v>850</v>
      </c>
      <c r="F74" s="2" t="s">
        <v>810</v>
      </c>
      <c r="G74" s="82" t="s">
        <v>228</v>
      </c>
      <c r="H74" s="77" t="s">
        <v>1609</v>
      </c>
      <c r="J74" s="2" t="s">
        <v>1091</v>
      </c>
      <c r="K74" s="82" t="s">
        <v>20</v>
      </c>
      <c r="L74" s="77" t="s">
        <v>1092</v>
      </c>
    </row>
    <row r="75" spans="1:12" x14ac:dyDescent="0.2">
      <c r="A75" s="323" t="s">
        <v>1932</v>
      </c>
      <c r="B75" s="2" t="s">
        <v>794</v>
      </c>
      <c r="C75" s="82" t="s">
        <v>723</v>
      </c>
      <c r="D75" s="77" t="s">
        <v>1159</v>
      </c>
      <c r="F75" s="2" t="s">
        <v>811</v>
      </c>
      <c r="G75" s="82" t="s">
        <v>229</v>
      </c>
      <c r="H75" s="77" t="s">
        <v>847</v>
      </c>
      <c r="J75" s="82" t="s">
        <v>620</v>
      </c>
      <c r="K75" s="82" t="s">
        <v>554</v>
      </c>
      <c r="L75" s="82" t="s">
        <v>1094</v>
      </c>
    </row>
    <row r="76" spans="1:12" x14ac:dyDescent="0.2">
      <c r="A76" s="323" t="s">
        <v>1932</v>
      </c>
      <c r="B76" s="2" t="s">
        <v>819</v>
      </c>
      <c r="C76" s="82" t="s">
        <v>94</v>
      </c>
      <c r="D76" s="77" t="s">
        <v>1608</v>
      </c>
      <c r="F76" s="2" t="s">
        <v>812</v>
      </c>
      <c r="G76" s="82" t="s">
        <v>230</v>
      </c>
      <c r="H76" s="77" t="s">
        <v>1610</v>
      </c>
      <c r="J76" s="79" t="s">
        <v>891</v>
      </c>
      <c r="K76" s="80" t="s">
        <v>224</v>
      </c>
      <c r="L76" s="81" t="s">
        <v>1096</v>
      </c>
    </row>
    <row r="77" spans="1:12" x14ac:dyDescent="0.2">
      <c r="A77" s="323" t="s">
        <v>1932</v>
      </c>
      <c r="B77" s="2" t="s">
        <v>568</v>
      </c>
      <c r="C77" s="82" t="s">
        <v>540</v>
      </c>
      <c r="D77" s="77" t="s">
        <v>852</v>
      </c>
      <c r="F77" s="2" t="s">
        <v>98</v>
      </c>
      <c r="G77" s="82" t="s">
        <v>231</v>
      </c>
      <c r="H77" s="77" t="s">
        <v>1105</v>
      </c>
      <c r="J77" s="82" t="s">
        <v>1098</v>
      </c>
      <c r="K77" s="82" t="s">
        <v>1099</v>
      </c>
      <c r="L77" s="82" t="s">
        <v>1567</v>
      </c>
    </row>
    <row r="78" spans="1:12" x14ac:dyDescent="0.2">
      <c r="A78" s="324"/>
      <c r="B78" s="86" t="s">
        <v>1037</v>
      </c>
      <c r="C78" s="82" t="s">
        <v>1038</v>
      </c>
      <c r="D78" s="82" t="s">
        <v>1039</v>
      </c>
      <c r="F78" s="2" t="s">
        <v>813</v>
      </c>
      <c r="G78" s="82" t="s">
        <v>232</v>
      </c>
      <c r="H78" s="77" t="s">
        <v>1108</v>
      </c>
      <c r="J78" s="2" t="s">
        <v>821</v>
      </c>
      <c r="K78" s="82" t="s">
        <v>400</v>
      </c>
      <c r="L78" s="77" t="s">
        <v>830</v>
      </c>
    </row>
    <row r="79" spans="1:12" x14ac:dyDescent="0.2">
      <c r="A79" s="325"/>
      <c r="B79" s="82" t="s">
        <v>740</v>
      </c>
      <c r="C79" s="82" t="s">
        <v>613</v>
      </c>
      <c r="D79" s="82" t="s">
        <v>1579</v>
      </c>
      <c r="F79" s="2" t="s">
        <v>670</v>
      </c>
      <c r="G79" s="85" t="s">
        <v>391</v>
      </c>
      <c r="H79" s="77" t="s">
        <v>1109</v>
      </c>
      <c r="J79" s="82" t="s">
        <v>1102</v>
      </c>
      <c r="K79" s="82" t="s">
        <v>1103</v>
      </c>
      <c r="L79" s="82" t="s">
        <v>1104</v>
      </c>
    </row>
    <row r="80" spans="1:12" x14ac:dyDescent="0.2">
      <c r="A80" s="323"/>
      <c r="B80" s="2" t="s">
        <v>889</v>
      </c>
      <c r="C80" s="82" t="s">
        <v>44</v>
      </c>
      <c r="D80" s="77" t="s">
        <v>890</v>
      </c>
      <c r="F80" s="82" t="s">
        <v>387</v>
      </c>
      <c r="G80" s="82" t="s">
        <v>233</v>
      </c>
      <c r="H80" s="82" t="s">
        <v>1621</v>
      </c>
      <c r="J80" s="85" t="s">
        <v>1106</v>
      </c>
      <c r="K80" s="85" t="s">
        <v>314</v>
      </c>
      <c r="L80" s="77" t="s">
        <v>1580</v>
      </c>
    </row>
    <row r="81" spans="1:12" x14ac:dyDescent="0.2">
      <c r="A81" s="323"/>
      <c r="B81" s="2" t="s">
        <v>416</v>
      </c>
      <c r="C81" s="82" t="s">
        <v>415</v>
      </c>
      <c r="D81" s="77" t="s">
        <v>892</v>
      </c>
      <c r="F81" s="82" t="s">
        <v>388</v>
      </c>
      <c r="G81" s="82" t="s">
        <v>234</v>
      </c>
      <c r="H81" s="82" t="s">
        <v>780</v>
      </c>
      <c r="J81" s="2" t="s">
        <v>943</v>
      </c>
      <c r="K81" s="82" t="s">
        <v>33</v>
      </c>
      <c r="L81" s="77" t="s">
        <v>944</v>
      </c>
    </row>
    <row r="82" spans="1:12" x14ac:dyDescent="0.2">
      <c r="A82" s="325"/>
      <c r="B82" s="82" t="s">
        <v>192</v>
      </c>
      <c r="C82" s="84" t="s">
        <v>1046</v>
      </c>
      <c r="D82" s="77" t="s">
        <v>1047</v>
      </c>
      <c r="F82" s="82" t="s">
        <v>389</v>
      </c>
      <c r="G82" s="82" t="s">
        <v>235</v>
      </c>
      <c r="H82" s="82" t="s">
        <v>1622</v>
      </c>
      <c r="J82" s="2" t="s">
        <v>828</v>
      </c>
      <c r="K82" s="82" t="s">
        <v>1688</v>
      </c>
      <c r="L82" s="77" t="s">
        <v>1110</v>
      </c>
    </row>
    <row r="83" spans="1:12" x14ac:dyDescent="0.2">
      <c r="A83" s="325"/>
      <c r="B83" s="82" t="s">
        <v>191</v>
      </c>
      <c r="C83" s="84" t="s">
        <v>1049</v>
      </c>
      <c r="D83" s="77" t="s">
        <v>1050</v>
      </c>
      <c r="F83" s="2" t="s">
        <v>816</v>
      </c>
      <c r="G83" s="82" t="s">
        <v>589</v>
      </c>
      <c r="H83" s="77" t="s">
        <v>848</v>
      </c>
      <c r="J83" s="85" t="s">
        <v>1112</v>
      </c>
      <c r="K83" s="85" t="s">
        <v>315</v>
      </c>
      <c r="L83" s="77" t="s">
        <v>1113</v>
      </c>
    </row>
    <row r="84" spans="1:12" x14ac:dyDescent="0.2">
      <c r="A84" s="325"/>
      <c r="B84" s="82" t="s">
        <v>1053</v>
      </c>
      <c r="C84" s="82" t="s">
        <v>1054</v>
      </c>
      <c r="D84" s="82" t="s">
        <v>1055</v>
      </c>
      <c r="F84" s="82" t="s">
        <v>1593</v>
      </c>
      <c r="G84" s="82" t="s">
        <v>1029</v>
      </c>
      <c r="H84" s="82" t="s">
        <v>1594</v>
      </c>
      <c r="J84" s="2" t="s">
        <v>313</v>
      </c>
      <c r="K84" s="82" t="s">
        <v>458</v>
      </c>
      <c r="L84" s="77" t="s">
        <v>1115</v>
      </c>
    </row>
    <row r="85" spans="1:12" x14ac:dyDescent="0.2">
      <c r="A85" s="325"/>
      <c r="B85" s="82" t="s">
        <v>604</v>
      </c>
      <c r="C85" s="84"/>
      <c r="D85" s="77" t="s">
        <v>1059</v>
      </c>
      <c r="F85" s="2" t="s">
        <v>814</v>
      </c>
      <c r="G85" s="82" t="s">
        <v>642</v>
      </c>
      <c r="H85" s="77" t="s">
        <v>849</v>
      </c>
      <c r="J85" s="79" t="s">
        <v>891</v>
      </c>
      <c r="K85" s="80" t="s">
        <v>224</v>
      </c>
      <c r="L85" s="81" t="s">
        <v>1848</v>
      </c>
    </row>
    <row r="86" spans="1:12" x14ac:dyDescent="0.2">
      <c r="A86" s="326"/>
      <c r="B86" s="85" t="s">
        <v>1063</v>
      </c>
      <c r="C86" s="85" t="s">
        <v>2</v>
      </c>
      <c r="D86" s="77" t="s">
        <v>1064</v>
      </c>
      <c r="F86" s="2" t="s">
        <v>390</v>
      </c>
      <c r="G86" s="82" t="s">
        <v>647</v>
      </c>
      <c r="H86" s="77" t="s">
        <v>1119</v>
      </c>
      <c r="J86" s="82" t="s">
        <v>572</v>
      </c>
      <c r="K86" s="82" t="s">
        <v>30</v>
      </c>
      <c r="L86" s="77" t="s">
        <v>1643</v>
      </c>
    </row>
    <row r="87" spans="1:12" x14ac:dyDescent="0.2">
      <c r="A87" s="326"/>
      <c r="B87" s="85" t="s">
        <v>1065</v>
      </c>
      <c r="C87" s="85" t="s">
        <v>364</v>
      </c>
      <c r="D87" s="77" t="s">
        <v>1066</v>
      </c>
      <c r="F87" s="2" t="s">
        <v>392</v>
      </c>
      <c r="G87" s="82" t="s">
        <v>649</v>
      </c>
      <c r="H87" s="77" t="s">
        <v>1015</v>
      </c>
      <c r="J87" s="85" t="s">
        <v>569</v>
      </c>
      <c r="K87" s="82" t="s">
        <v>619</v>
      </c>
      <c r="L87" s="77" t="s">
        <v>1582</v>
      </c>
    </row>
    <row r="88" spans="1:12" x14ac:dyDescent="0.2">
      <c r="A88" s="325"/>
      <c r="B88" s="82" t="s">
        <v>440</v>
      </c>
      <c r="C88" s="84"/>
      <c r="D88" s="82" t="s">
        <v>440</v>
      </c>
      <c r="F88" s="2" t="s">
        <v>462</v>
      </c>
      <c r="G88" s="82" t="s">
        <v>650</v>
      </c>
      <c r="H88" s="77" t="s">
        <v>1122</v>
      </c>
      <c r="J88" s="88" t="s">
        <v>570</v>
      </c>
      <c r="K88" s="88" t="s">
        <v>503</v>
      </c>
      <c r="L88" s="77" t="s">
        <v>1604</v>
      </c>
    </row>
    <row r="89" spans="1:12" x14ac:dyDescent="0.2">
      <c r="A89" s="327"/>
      <c r="B89" s="5" t="s">
        <v>871</v>
      </c>
      <c r="C89" s="85" t="s">
        <v>430</v>
      </c>
      <c r="D89" s="77" t="s">
        <v>1067</v>
      </c>
      <c r="F89" s="2" t="s">
        <v>463</v>
      </c>
      <c r="G89" s="82" t="s">
        <v>10</v>
      </c>
      <c r="H89" s="77" t="s">
        <v>1583</v>
      </c>
      <c r="J89" s="85" t="s">
        <v>510</v>
      </c>
      <c r="K89" s="82" t="s">
        <v>553</v>
      </c>
      <c r="L89" s="77" t="s">
        <v>1120</v>
      </c>
    </row>
    <row r="90" spans="1:12" x14ac:dyDescent="0.2">
      <c r="A90" s="325"/>
      <c r="B90" s="82" t="s">
        <v>739</v>
      </c>
      <c r="C90" s="82" t="s">
        <v>405</v>
      </c>
      <c r="D90" s="82" t="s">
        <v>894</v>
      </c>
      <c r="F90" s="2" t="s">
        <v>1016</v>
      </c>
      <c r="G90" s="82" t="s">
        <v>652</v>
      </c>
      <c r="H90" s="77" t="s">
        <v>1017</v>
      </c>
      <c r="J90" s="85" t="s">
        <v>827</v>
      </c>
      <c r="K90" s="82" t="s">
        <v>548</v>
      </c>
      <c r="L90" s="77" t="s">
        <v>836</v>
      </c>
    </row>
    <row r="91" spans="1:12" x14ac:dyDescent="0.2">
      <c r="A91" s="325"/>
      <c r="B91" s="82" t="s">
        <v>768</v>
      </c>
      <c r="C91" s="82" t="s">
        <v>502</v>
      </c>
      <c r="D91" s="82" t="s">
        <v>768</v>
      </c>
      <c r="F91" s="2" t="s">
        <v>464</v>
      </c>
      <c r="G91" s="82" t="s">
        <v>292</v>
      </c>
      <c r="H91" s="77" t="s">
        <v>1130</v>
      </c>
      <c r="J91" s="82" t="s">
        <v>742</v>
      </c>
      <c r="K91" s="82" t="s">
        <v>549</v>
      </c>
      <c r="L91" s="82" t="s">
        <v>1599</v>
      </c>
    </row>
    <row r="92" spans="1:12" x14ac:dyDescent="0.2">
      <c r="A92" s="328"/>
      <c r="B92" s="83" t="s">
        <v>223</v>
      </c>
      <c r="C92" s="4" t="s">
        <v>222</v>
      </c>
      <c r="D92" s="77" t="s">
        <v>893</v>
      </c>
      <c r="F92" s="2" t="s">
        <v>787</v>
      </c>
      <c r="G92" s="82" t="s">
        <v>294</v>
      </c>
      <c r="H92" s="77" t="s">
        <v>1132</v>
      </c>
      <c r="J92" s="85" t="s">
        <v>1126</v>
      </c>
      <c r="K92" s="85" t="s">
        <v>1127</v>
      </c>
      <c r="L92" s="77" t="s">
        <v>1128</v>
      </c>
    </row>
    <row r="93" spans="1:12" x14ac:dyDescent="0.2">
      <c r="A93" s="325"/>
      <c r="B93" s="82" t="s">
        <v>1071</v>
      </c>
      <c r="C93" s="82" t="s">
        <v>267</v>
      </c>
      <c r="D93" s="77" t="s">
        <v>1072</v>
      </c>
      <c r="F93" s="2" t="s">
        <v>483</v>
      </c>
      <c r="G93" s="82" t="s">
        <v>295</v>
      </c>
      <c r="H93" s="77" t="s">
        <v>1135</v>
      </c>
      <c r="J93" s="82" t="s">
        <v>757</v>
      </c>
      <c r="K93" s="82" t="s">
        <v>765</v>
      </c>
      <c r="L93" s="82" t="s">
        <v>1131</v>
      </c>
    </row>
    <row r="94" spans="1:12" x14ac:dyDescent="0.2">
      <c r="A94" s="329"/>
      <c r="B94" s="87" t="s">
        <v>1073</v>
      </c>
      <c r="C94" s="88" t="s">
        <v>696</v>
      </c>
      <c r="D94" s="77" t="s">
        <v>1074</v>
      </c>
      <c r="F94" s="2" t="s">
        <v>817</v>
      </c>
      <c r="G94" s="82" t="s">
        <v>714</v>
      </c>
      <c r="H94" s="77" t="s">
        <v>1137</v>
      </c>
      <c r="J94" s="2" t="s">
        <v>1133</v>
      </c>
      <c r="K94" s="82" t="s">
        <v>298</v>
      </c>
      <c r="L94" s="77" t="s">
        <v>1133</v>
      </c>
    </row>
    <row r="95" spans="1:12" x14ac:dyDescent="0.2">
      <c r="A95" s="325"/>
      <c r="B95" s="82" t="s">
        <v>631</v>
      </c>
      <c r="C95" s="82" t="s">
        <v>630</v>
      </c>
      <c r="D95" s="82" t="s">
        <v>896</v>
      </c>
      <c r="F95" s="2" t="s">
        <v>815</v>
      </c>
      <c r="G95" s="82" t="s">
        <v>715</v>
      </c>
      <c r="H95" s="77" t="s">
        <v>850</v>
      </c>
      <c r="J95" s="2" t="s">
        <v>808</v>
      </c>
      <c r="K95" s="82" t="s">
        <v>402</v>
      </c>
      <c r="L95" s="77" t="s">
        <v>808</v>
      </c>
    </row>
    <row r="96" spans="1:12" x14ac:dyDescent="0.2">
      <c r="A96" s="326"/>
      <c r="B96" s="85" t="s">
        <v>1077</v>
      </c>
      <c r="C96" s="85" t="s">
        <v>420</v>
      </c>
      <c r="D96" s="77" t="s">
        <v>1078</v>
      </c>
      <c r="F96" s="2" t="s">
        <v>484</v>
      </c>
      <c r="G96" s="89" t="s">
        <v>716</v>
      </c>
      <c r="H96" s="77" t="s">
        <v>1651</v>
      </c>
      <c r="J96" s="2" t="s">
        <v>1138</v>
      </c>
      <c r="K96" s="82" t="s">
        <v>206</v>
      </c>
      <c r="L96" s="77" t="s">
        <v>1138</v>
      </c>
    </row>
    <row r="97" spans="1:12" x14ac:dyDescent="0.2">
      <c r="A97" s="325"/>
      <c r="B97" s="82" t="s">
        <v>1082</v>
      </c>
      <c r="C97" s="82" t="s">
        <v>1083</v>
      </c>
      <c r="D97" s="82" t="s">
        <v>1084</v>
      </c>
      <c r="F97" s="2" t="s">
        <v>788</v>
      </c>
      <c r="G97" s="82" t="s">
        <v>717</v>
      </c>
      <c r="H97" s="77" t="s">
        <v>1143</v>
      </c>
      <c r="J97" s="79" t="s">
        <v>1140</v>
      </c>
      <c r="K97" s="80" t="s">
        <v>224</v>
      </c>
      <c r="L97" s="81" t="s">
        <v>1141</v>
      </c>
    </row>
    <row r="98" spans="1:12" x14ac:dyDescent="0.2">
      <c r="A98" s="325"/>
      <c r="B98" s="82" t="s">
        <v>897</v>
      </c>
      <c r="C98" s="82" t="s">
        <v>898</v>
      </c>
      <c r="D98" s="82" t="s">
        <v>899</v>
      </c>
      <c r="F98" s="2" t="s">
        <v>789</v>
      </c>
      <c r="G98" s="82" t="s">
        <v>718</v>
      </c>
      <c r="H98" s="77" t="s">
        <v>1146</v>
      </c>
      <c r="J98" s="91" t="s">
        <v>330</v>
      </c>
      <c r="K98" s="91" t="s">
        <v>329</v>
      </c>
      <c r="L98" s="92" t="s">
        <v>1627</v>
      </c>
    </row>
    <row r="99" spans="1:12" x14ac:dyDescent="0.2">
      <c r="A99" s="325"/>
      <c r="B99" s="82" t="s">
        <v>1088</v>
      </c>
      <c r="C99" s="84"/>
      <c r="D99" s="77" t="s">
        <v>1089</v>
      </c>
      <c r="F99" s="2" t="s">
        <v>790</v>
      </c>
      <c r="G99" s="82" t="s">
        <v>719</v>
      </c>
      <c r="H99" s="77" t="s">
        <v>1149</v>
      </c>
      <c r="J99" s="2" t="s">
        <v>557</v>
      </c>
      <c r="K99" s="82" t="s">
        <v>556</v>
      </c>
      <c r="L99" s="77" t="s">
        <v>1144</v>
      </c>
    </row>
    <row r="100" spans="1:12" x14ac:dyDescent="0.2">
      <c r="A100" s="325"/>
      <c r="B100" s="82" t="s">
        <v>189</v>
      </c>
      <c r="C100" s="8" t="s">
        <v>1521</v>
      </c>
      <c r="D100" s="77" t="s">
        <v>1667</v>
      </c>
      <c r="F100" s="2" t="s">
        <v>791</v>
      </c>
      <c r="G100" s="82" t="s">
        <v>720</v>
      </c>
      <c r="H100" s="77" t="s">
        <v>1151</v>
      </c>
      <c r="J100" s="79" t="s">
        <v>1140</v>
      </c>
      <c r="K100" s="80" t="s">
        <v>224</v>
      </c>
      <c r="L100" s="81" t="s">
        <v>1147</v>
      </c>
    </row>
    <row r="101" spans="1:12" x14ac:dyDescent="0.2">
      <c r="A101" s="325"/>
      <c r="B101" s="82" t="s">
        <v>1095</v>
      </c>
      <c r="C101" s="8" t="s">
        <v>1505</v>
      </c>
      <c r="D101" s="77" t="s">
        <v>1548</v>
      </c>
      <c r="F101" s="2" t="s">
        <v>792</v>
      </c>
      <c r="G101" s="82" t="s">
        <v>721</v>
      </c>
      <c r="H101" s="77" t="s">
        <v>1154</v>
      </c>
      <c r="J101" s="2" t="s">
        <v>802</v>
      </c>
      <c r="K101" s="82" t="s">
        <v>623</v>
      </c>
      <c r="L101" s="77" t="s">
        <v>802</v>
      </c>
    </row>
    <row r="102" spans="1:12" x14ac:dyDescent="0.2">
      <c r="A102" s="325"/>
      <c r="B102" s="82" t="s">
        <v>1097</v>
      </c>
      <c r="C102" s="8" t="s">
        <v>1506</v>
      </c>
      <c r="D102" s="77" t="s">
        <v>1549</v>
      </c>
      <c r="F102" s="2" t="s">
        <v>793</v>
      </c>
      <c r="G102" s="82" t="s">
        <v>722</v>
      </c>
      <c r="H102" s="77" t="s">
        <v>1157</v>
      </c>
      <c r="J102" s="82" t="s">
        <v>625</v>
      </c>
      <c r="K102" s="82" t="s">
        <v>624</v>
      </c>
      <c r="L102" s="82" t="s">
        <v>1152</v>
      </c>
    </row>
    <row r="103" spans="1:12" x14ac:dyDescent="0.2">
      <c r="A103" s="325"/>
      <c r="B103" s="82" t="s">
        <v>1662</v>
      </c>
      <c r="C103" s="8" t="s">
        <v>1523</v>
      </c>
      <c r="D103" s="77" t="s">
        <v>1663</v>
      </c>
      <c r="F103" s="2" t="s">
        <v>794</v>
      </c>
      <c r="G103" s="82" t="s">
        <v>723</v>
      </c>
      <c r="H103" s="77" t="s">
        <v>1159</v>
      </c>
      <c r="J103" s="79" t="s">
        <v>1155</v>
      </c>
      <c r="K103" s="80" t="s">
        <v>224</v>
      </c>
      <c r="L103" s="79"/>
    </row>
    <row r="104" spans="1:12" x14ac:dyDescent="0.2">
      <c r="A104" s="325"/>
      <c r="B104" s="82" t="s">
        <v>1664</v>
      </c>
      <c r="C104" s="8" t="s">
        <v>1525</v>
      </c>
      <c r="D104" s="77" t="s">
        <v>1665</v>
      </c>
      <c r="F104" s="2" t="s">
        <v>485</v>
      </c>
      <c r="G104" s="82" t="s">
        <v>724</v>
      </c>
      <c r="H104" s="77" t="s">
        <v>1160</v>
      </c>
      <c r="J104" s="2" t="s">
        <v>154</v>
      </c>
      <c r="K104" s="82" t="s">
        <v>421</v>
      </c>
      <c r="L104" s="77" t="s">
        <v>919</v>
      </c>
    </row>
    <row r="105" spans="1:12" x14ac:dyDescent="0.2">
      <c r="A105" s="325"/>
      <c r="B105" s="82" t="s">
        <v>1552</v>
      </c>
      <c r="C105" s="8" t="s">
        <v>1510</v>
      </c>
      <c r="D105" s="77" t="s">
        <v>1553</v>
      </c>
      <c r="F105" s="82" t="s">
        <v>486</v>
      </c>
      <c r="G105" s="82" t="s">
        <v>91</v>
      </c>
      <c r="H105" s="82" t="s">
        <v>770</v>
      </c>
      <c r="J105" s="2" t="s">
        <v>922</v>
      </c>
      <c r="K105" s="82" t="s">
        <v>437</v>
      </c>
      <c r="L105" s="77" t="s">
        <v>923</v>
      </c>
    </row>
    <row r="106" spans="1:12" x14ac:dyDescent="0.2">
      <c r="A106" s="325"/>
      <c r="B106" s="82" t="s">
        <v>1558</v>
      </c>
      <c r="C106" s="8" t="s">
        <v>1515</v>
      </c>
      <c r="D106" s="77" t="s">
        <v>1559</v>
      </c>
      <c r="F106" s="2" t="s">
        <v>818</v>
      </c>
      <c r="G106" s="82" t="s">
        <v>536</v>
      </c>
      <c r="H106" s="77" t="s">
        <v>851</v>
      </c>
      <c r="J106" s="82" t="s">
        <v>155</v>
      </c>
      <c r="K106" s="82" t="s">
        <v>407</v>
      </c>
      <c r="L106" s="82" t="s">
        <v>772</v>
      </c>
    </row>
    <row r="107" spans="1:12" x14ac:dyDescent="0.2">
      <c r="A107" s="325"/>
      <c r="B107" s="82" t="s">
        <v>1100</v>
      </c>
      <c r="C107" s="8" t="s">
        <v>1507</v>
      </c>
      <c r="D107" s="77" t="s">
        <v>1550</v>
      </c>
      <c r="F107" s="2" t="s">
        <v>487</v>
      </c>
      <c r="G107" s="82" t="s">
        <v>537</v>
      </c>
      <c r="H107" s="77" t="s">
        <v>1167</v>
      </c>
      <c r="J107" s="82" t="s">
        <v>157</v>
      </c>
      <c r="K107" s="82" t="s">
        <v>409</v>
      </c>
      <c r="L107" s="82" t="s">
        <v>776</v>
      </c>
    </row>
    <row r="108" spans="1:12" x14ac:dyDescent="0.2">
      <c r="A108" s="325"/>
      <c r="B108" s="82" t="s">
        <v>1101</v>
      </c>
      <c r="C108" s="8" t="s">
        <v>1522</v>
      </c>
      <c r="D108" s="77" t="s">
        <v>1675</v>
      </c>
      <c r="F108" s="2" t="s">
        <v>1657</v>
      </c>
      <c r="G108" s="82" t="s">
        <v>538</v>
      </c>
      <c r="H108" s="77" t="s">
        <v>1019</v>
      </c>
      <c r="J108" s="2" t="s">
        <v>158</v>
      </c>
      <c r="K108" s="82" t="s">
        <v>82</v>
      </c>
      <c r="L108" s="77" t="s">
        <v>1164</v>
      </c>
    </row>
    <row r="109" spans="1:12" x14ac:dyDescent="0.2">
      <c r="A109" s="325"/>
      <c r="B109" s="82" t="s">
        <v>1107</v>
      </c>
      <c r="C109" s="86" t="s">
        <v>1524</v>
      </c>
      <c r="D109" s="77" t="s">
        <v>1669</v>
      </c>
      <c r="F109" s="2" t="s">
        <v>488</v>
      </c>
      <c r="G109" s="82" t="s">
        <v>539</v>
      </c>
      <c r="H109" s="77" t="s">
        <v>1573</v>
      </c>
      <c r="J109" s="2" t="s">
        <v>159</v>
      </c>
      <c r="K109" s="82" t="s">
        <v>411</v>
      </c>
      <c r="L109" s="77" t="s">
        <v>1590</v>
      </c>
    </row>
    <row r="110" spans="1:12" x14ac:dyDescent="0.2">
      <c r="A110" s="325"/>
      <c r="B110" s="82" t="s">
        <v>1111</v>
      </c>
      <c r="C110" s="8" t="s">
        <v>1526</v>
      </c>
      <c r="D110" s="77" t="s">
        <v>1658</v>
      </c>
      <c r="F110" s="2" t="s">
        <v>489</v>
      </c>
      <c r="G110" s="82" t="s">
        <v>541</v>
      </c>
      <c r="H110" s="77" t="s">
        <v>1021</v>
      </c>
      <c r="J110" s="2" t="s">
        <v>160</v>
      </c>
      <c r="K110" s="82" t="s">
        <v>236</v>
      </c>
      <c r="L110" s="77" t="s">
        <v>1168</v>
      </c>
    </row>
    <row r="111" spans="1:12" x14ac:dyDescent="0.2">
      <c r="A111" s="325"/>
      <c r="B111" s="82" t="s">
        <v>1114</v>
      </c>
      <c r="C111" s="8" t="s">
        <v>1527</v>
      </c>
      <c r="D111" s="77" t="s">
        <v>1680</v>
      </c>
      <c r="F111" s="2" t="s">
        <v>490</v>
      </c>
      <c r="G111" s="82" t="s">
        <v>542</v>
      </c>
      <c r="H111" s="77" t="s">
        <v>1025</v>
      </c>
      <c r="J111" s="2" t="s">
        <v>161</v>
      </c>
      <c r="K111" s="82" t="s">
        <v>237</v>
      </c>
      <c r="L111" s="77" t="s">
        <v>927</v>
      </c>
    </row>
    <row r="112" spans="1:12" x14ac:dyDescent="0.2">
      <c r="A112" s="325"/>
      <c r="B112" s="82" t="s">
        <v>1116</v>
      </c>
      <c r="C112" s="8" t="s">
        <v>1528</v>
      </c>
      <c r="D112" s="77" t="s">
        <v>1659</v>
      </c>
      <c r="F112" s="2" t="s">
        <v>491</v>
      </c>
      <c r="G112" s="82" t="s">
        <v>543</v>
      </c>
      <c r="H112" s="77" t="s">
        <v>1028</v>
      </c>
      <c r="J112" s="2" t="s">
        <v>162</v>
      </c>
      <c r="K112" s="82" t="s">
        <v>43</v>
      </c>
      <c r="L112" s="77" t="s">
        <v>931</v>
      </c>
    </row>
    <row r="113" spans="1:12" x14ac:dyDescent="0.2">
      <c r="A113" s="325"/>
      <c r="B113" s="82" t="s">
        <v>1117</v>
      </c>
      <c r="C113" s="8" t="s">
        <v>1530</v>
      </c>
      <c r="D113" s="77" t="s">
        <v>1672</v>
      </c>
      <c r="F113" s="82" t="s">
        <v>743</v>
      </c>
      <c r="G113" s="82" t="s">
        <v>544</v>
      </c>
      <c r="H113" s="82" t="s">
        <v>773</v>
      </c>
      <c r="J113" s="2" t="s">
        <v>153</v>
      </c>
      <c r="K113" s="82" t="s">
        <v>58</v>
      </c>
      <c r="L113" s="77" t="s">
        <v>1175</v>
      </c>
    </row>
    <row r="114" spans="1:12" x14ac:dyDescent="0.2">
      <c r="A114" s="325"/>
      <c r="B114" s="82" t="s">
        <v>1683</v>
      </c>
      <c r="C114" s="8" t="s">
        <v>1537</v>
      </c>
      <c r="D114" s="77" t="s">
        <v>1684</v>
      </c>
      <c r="F114" s="2" t="s">
        <v>492</v>
      </c>
      <c r="G114" s="82" t="s">
        <v>418</v>
      </c>
      <c r="H114" s="77" t="s">
        <v>1181</v>
      </c>
      <c r="J114" s="2" t="s">
        <v>170</v>
      </c>
      <c r="K114" s="82" t="s">
        <v>83</v>
      </c>
      <c r="L114" s="77" t="s">
        <v>1629</v>
      </c>
    </row>
    <row r="115" spans="1:12" x14ac:dyDescent="0.2">
      <c r="A115" s="325"/>
      <c r="B115" s="82" t="s">
        <v>1118</v>
      </c>
      <c r="C115" s="86" t="s">
        <v>1531</v>
      </c>
      <c r="D115" s="90" t="s">
        <v>1687</v>
      </c>
      <c r="F115" s="2" t="s">
        <v>493</v>
      </c>
      <c r="G115" s="82" t="s">
        <v>197</v>
      </c>
      <c r="H115" s="77" t="s">
        <v>1574</v>
      </c>
      <c r="J115" s="2" t="s">
        <v>163</v>
      </c>
      <c r="K115" s="82" t="s">
        <v>574</v>
      </c>
      <c r="L115" s="77" t="s">
        <v>1178</v>
      </c>
    </row>
    <row r="116" spans="1:12" x14ac:dyDescent="0.2">
      <c r="A116" s="325"/>
      <c r="B116" s="82" t="s">
        <v>1121</v>
      </c>
      <c r="C116" s="8" t="s">
        <v>1508</v>
      </c>
      <c r="D116" s="77" t="s">
        <v>1551</v>
      </c>
      <c r="F116" s="82" t="s">
        <v>494</v>
      </c>
      <c r="G116" s="82" t="s">
        <v>198</v>
      </c>
      <c r="H116" s="82" t="s">
        <v>786</v>
      </c>
      <c r="J116" s="2" t="s">
        <v>168</v>
      </c>
      <c r="K116" s="82" t="s">
        <v>138</v>
      </c>
      <c r="L116" s="77" t="s">
        <v>1634</v>
      </c>
    </row>
    <row r="117" spans="1:12" x14ac:dyDescent="0.2">
      <c r="A117" s="325"/>
      <c r="B117" s="82" t="s">
        <v>1123</v>
      </c>
      <c r="C117" s="8" t="s">
        <v>1533</v>
      </c>
      <c r="D117" s="77" t="s">
        <v>1681</v>
      </c>
      <c r="F117" s="82" t="s">
        <v>495</v>
      </c>
      <c r="G117" s="82" t="s">
        <v>199</v>
      </c>
      <c r="H117" s="82" t="s">
        <v>1585</v>
      </c>
      <c r="J117" s="82" t="s">
        <v>165</v>
      </c>
      <c r="K117" s="82" t="s">
        <v>410</v>
      </c>
      <c r="L117" s="82" t="s">
        <v>774</v>
      </c>
    </row>
    <row r="118" spans="1:12" x14ac:dyDescent="0.2">
      <c r="A118" s="325"/>
      <c r="B118" s="82" t="s">
        <v>1124</v>
      </c>
      <c r="C118" s="8" t="s">
        <v>1509</v>
      </c>
      <c r="D118" s="77" t="s">
        <v>1125</v>
      </c>
      <c r="F118" s="82" t="s">
        <v>496</v>
      </c>
      <c r="G118" s="82" t="s">
        <v>200</v>
      </c>
      <c r="H118" s="82" t="s">
        <v>1586</v>
      </c>
      <c r="J118" s="2" t="s">
        <v>166</v>
      </c>
      <c r="K118" s="82" t="s">
        <v>84</v>
      </c>
      <c r="L118" s="77" t="s">
        <v>1185</v>
      </c>
    </row>
    <row r="119" spans="1:12" x14ac:dyDescent="0.2">
      <c r="A119" s="325"/>
      <c r="B119" s="82" t="s">
        <v>1685</v>
      </c>
      <c r="C119" s="8" t="s">
        <v>1529</v>
      </c>
      <c r="D119" s="77" t="s">
        <v>1686</v>
      </c>
      <c r="F119" s="2" t="s">
        <v>497</v>
      </c>
      <c r="G119" s="82" t="s">
        <v>534</v>
      </c>
      <c r="H119" s="77" t="s">
        <v>1187</v>
      </c>
      <c r="J119" s="82" t="s">
        <v>167</v>
      </c>
      <c r="K119" s="82" t="s">
        <v>414</v>
      </c>
      <c r="L119" s="82" t="s">
        <v>783</v>
      </c>
    </row>
    <row r="120" spans="1:12" x14ac:dyDescent="0.2">
      <c r="A120" s="325"/>
      <c r="B120" s="82" t="s">
        <v>1129</v>
      </c>
      <c r="C120" s="8" t="s">
        <v>1534</v>
      </c>
      <c r="D120" s="77" t="s">
        <v>1670</v>
      </c>
      <c r="F120" s="2" t="s">
        <v>819</v>
      </c>
      <c r="G120" s="82" t="s">
        <v>94</v>
      </c>
      <c r="H120" s="77" t="s">
        <v>1608</v>
      </c>
      <c r="J120" s="2" t="s">
        <v>169</v>
      </c>
      <c r="K120" s="82" t="s">
        <v>575</v>
      </c>
      <c r="L120" s="77" t="s">
        <v>832</v>
      </c>
    </row>
    <row r="121" spans="1:12" x14ac:dyDescent="0.2">
      <c r="A121" s="325"/>
      <c r="B121" s="82" t="s">
        <v>1134</v>
      </c>
      <c r="C121" s="8" t="s">
        <v>1535</v>
      </c>
      <c r="D121" s="77" t="s">
        <v>1674</v>
      </c>
      <c r="F121" s="2" t="s">
        <v>568</v>
      </c>
      <c r="G121" s="82" t="s">
        <v>540</v>
      </c>
      <c r="H121" s="77" t="s">
        <v>852</v>
      </c>
      <c r="J121" s="82" t="s">
        <v>164</v>
      </c>
      <c r="K121" s="82" t="s">
        <v>406</v>
      </c>
      <c r="L121" s="82" t="s">
        <v>767</v>
      </c>
    </row>
    <row r="122" spans="1:12" x14ac:dyDescent="0.2">
      <c r="A122" s="325"/>
      <c r="B122" s="82" t="s">
        <v>1136</v>
      </c>
      <c r="C122" s="8" t="s">
        <v>1511</v>
      </c>
      <c r="D122" s="77" t="s">
        <v>1554</v>
      </c>
      <c r="F122" s="2" t="s">
        <v>1030</v>
      </c>
      <c r="G122" s="82" t="s">
        <v>93</v>
      </c>
      <c r="H122" s="77" t="s">
        <v>1647</v>
      </c>
      <c r="J122" s="2" t="s">
        <v>156</v>
      </c>
      <c r="K122" s="82" t="s">
        <v>419</v>
      </c>
      <c r="L122" s="77" t="s">
        <v>833</v>
      </c>
    </row>
    <row r="123" spans="1:12" x14ac:dyDescent="0.2">
      <c r="A123" s="325"/>
      <c r="B123" s="82" t="s">
        <v>1139</v>
      </c>
      <c r="C123" s="8" t="s">
        <v>1536</v>
      </c>
      <c r="D123" s="77" t="s">
        <v>1666</v>
      </c>
      <c r="F123" s="2" t="s">
        <v>627</v>
      </c>
      <c r="G123" s="82" t="s">
        <v>535</v>
      </c>
      <c r="H123" s="77" t="s">
        <v>1197</v>
      </c>
      <c r="J123" s="2" t="s">
        <v>825</v>
      </c>
      <c r="K123" s="82" t="s">
        <v>576</v>
      </c>
      <c r="L123" s="77" t="s">
        <v>1191</v>
      </c>
    </row>
    <row r="124" spans="1:12" x14ac:dyDescent="0.2">
      <c r="A124" s="325"/>
      <c r="B124" s="82" t="s">
        <v>1142</v>
      </c>
      <c r="C124" s="8" t="s">
        <v>1512</v>
      </c>
      <c r="D124" s="77" t="s">
        <v>1555</v>
      </c>
      <c r="F124" s="2" t="s">
        <v>628</v>
      </c>
      <c r="G124" s="82" t="s">
        <v>92</v>
      </c>
      <c r="H124" s="77" t="s">
        <v>1034</v>
      </c>
      <c r="J124" s="3" t="s">
        <v>256</v>
      </c>
      <c r="K124" s="82" t="s">
        <v>249</v>
      </c>
      <c r="L124" s="77" t="s">
        <v>1194</v>
      </c>
    </row>
    <row r="125" spans="1:12" x14ac:dyDescent="0.2">
      <c r="A125" s="325"/>
      <c r="B125" s="82" t="s">
        <v>1145</v>
      </c>
      <c r="C125" s="8" t="s">
        <v>1513</v>
      </c>
      <c r="D125" s="77" t="s">
        <v>1556</v>
      </c>
      <c r="F125" s="79" t="s">
        <v>1201</v>
      </c>
      <c r="G125" s="79"/>
      <c r="H125" s="79"/>
      <c r="J125" s="2" t="s">
        <v>571</v>
      </c>
      <c r="K125" s="82" t="s">
        <v>296</v>
      </c>
      <c r="L125" s="77" t="s">
        <v>1639</v>
      </c>
    </row>
    <row r="126" spans="1:12" x14ac:dyDescent="0.2">
      <c r="A126" s="325"/>
      <c r="B126" s="82" t="s">
        <v>1148</v>
      </c>
      <c r="C126" s="8" t="s">
        <v>1538</v>
      </c>
      <c r="D126" s="77" t="s">
        <v>1671</v>
      </c>
      <c r="F126" s="2" t="s">
        <v>728</v>
      </c>
      <c r="G126" s="82" t="s">
        <v>727</v>
      </c>
      <c r="H126" s="77" t="s">
        <v>1205</v>
      </c>
      <c r="J126" s="85" t="s">
        <v>951</v>
      </c>
      <c r="K126" s="85" t="s">
        <v>425</v>
      </c>
      <c r="L126" s="77" t="s">
        <v>952</v>
      </c>
    </row>
    <row r="127" spans="1:12" x14ac:dyDescent="0.2">
      <c r="A127" s="325"/>
      <c r="B127" s="82" t="s">
        <v>1150</v>
      </c>
      <c r="C127" s="8" t="s">
        <v>1539</v>
      </c>
      <c r="D127" s="77" t="s">
        <v>1682</v>
      </c>
      <c r="F127" s="82" t="s">
        <v>730</v>
      </c>
      <c r="G127" s="82" t="s">
        <v>729</v>
      </c>
      <c r="H127" s="82" t="s">
        <v>766</v>
      </c>
      <c r="J127" s="79" t="s">
        <v>1202</v>
      </c>
      <c r="K127" s="80" t="s">
        <v>224</v>
      </c>
      <c r="L127" s="79"/>
    </row>
    <row r="128" spans="1:12" x14ac:dyDescent="0.2">
      <c r="A128" s="325"/>
      <c r="B128" s="82" t="s">
        <v>1153</v>
      </c>
      <c r="C128" s="8" t="s">
        <v>1540</v>
      </c>
      <c r="D128" s="77" t="s">
        <v>1673</v>
      </c>
      <c r="F128" s="82" t="s">
        <v>238</v>
      </c>
      <c r="G128" s="82" t="s">
        <v>731</v>
      </c>
      <c r="H128" s="82" t="s">
        <v>771</v>
      </c>
      <c r="J128" s="87" t="s">
        <v>1073</v>
      </c>
      <c r="K128" s="88" t="s">
        <v>696</v>
      </c>
      <c r="L128" s="77" t="s">
        <v>1074</v>
      </c>
    </row>
    <row r="129" spans="1:12" x14ac:dyDescent="0.2">
      <c r="A129" s="325"/>
      <c r="B129" s="82" t="s">
        <v>1156</v>
      </c>
      <c r="C129" s="8" t="s">
        <v>1514</v>
      </c>
      <c r="D129" s="77" t="s">
        <v>1557</v>
      </c>
      <c r="F129" s="2" t="s">
        <v>577</v>
      </c>
      <c r="G129" s="82" t="s">
        <v>301</v>
      </c>
      <c r="H129" s="77" t="s">
        <v>837</v>
      </c>
      <c r="J129" s="85" t="s">
        <v>1077</v>
      </c>
      <c r="K129" s="85" t="s">
        <v>420</v>
      </c>
      <c r="L129" s="77" t="s">
        <v>1078</v>
      </c>
    </row>
    <row r="130" spans="1:12" x14ac:dyDescent="0.2">
      <c r="A130" s="325"/>
      <c r="B130" s="82" t="s">
        <v>1158</v>
      </c>
      <c r="C130" s="8" t="s">
        <v>1541</v>
      </c>
      <c r="D130" s="77" t="s">
        <v>1668</v>
      </c>
      <c r="F130" s="82" t="s">
        <v>59</v>
      </c>
      <c r="G130" s="82" t="s">
        <v>578</v>
      </c>
      <c r="H130" s="82" t="s">
        <v>775</v>
      </c>
      <c r="J130" s="82" t="s">
        <v>1206</v>
      </c>
      <c r="K130" s="82" t="s">
        <v>356</v>
      </c>
      <c r="L130" s="77" t="s">
        <v>1207</v>
      </c>
    </row>
    <row r="131" spans="1:12" x14ac:dyDescent="0.2">
      <c r="A131" s="325"/>
      <c r="B131" s="82" t="s">
        <v>1161</v>
      </c>
      <c r="C131" s="82" t="s">
        <v>1162</v>
      </c>
      <c r="D131" s="82" t="s">
        <v>1163</v>
      </c>
      <c r="F131" s="2" t="s">
        <v>1212</v>
      </c>
      <c r="G131" s="82" t="s">
        <v>60</v>
      </c>
      <c r="H131" s="77" t="s">
        <v>1213</v>
      </c>
      <c r="J131" s="82" t="s">
        <v>1210</v>
      </c>
      <c r="K131" s="82" t="s">
        <v>703</v>
      </c>
      <c r="L131" s="77" t="s">
        <v>1623</v>
      </c>
    </row>
    <row r="132" spans="1:12" x14ac:dyDescent="0.2">
      <c r="A132" s="325"/>
      <c r="B132" s="82" t="s">
        <v>633</v>
      </c>
      <c r="C132" s="82" t="s">
        <v>632</v>
      </c>
      <c r="D132" s="82" t="s">
        <v>901</v>
      </c>
      <c r="F132" s="2" t="s">
        <v>62</v>
      </c>
      <c r="G132" s="82" t="s">
        <v>61</v>
      </c>
      <c r="H132" s="77" t="s">
        <v>961</v>
      </c>
      <c r="J132" s="82" t="s">
        <v>1211</v>
      </c>
      <c r="K132" s="82" t="s">
        <v>436</v>
      </c>
      <c r="L132" s="77" t="s">
        <v>1630</v>
      </c>
    </row>
    <row r="133" spans="1:12" x14ac:dyDescent="0.2">
      <c r="A133" s="326"/>
      <c r="B133" s="85" t="s">
        <v>1165</v>
      </c>
      <c r="C133" s="85" t="s">
        <v>614</v>
      </c>
      <c r="D133" s="77" t="s">
        <v>1166</v>
      </c>
      <c r="F133" s="2" t="s">
        <v>1219</v>
      </c>
      <c r="G133" s="82" t="s">
        <v>1220</v>
      </c>
      <c r="H133" s="77" t="s">
        <v>1640</v>
      </c>
      <c r="J133" s="82" t="s">
        <v>1214</v>
      </c>
      <c r="K133" s="82" t="s">
        <v>1215</v>
      </c>
      <c r="L133" s="82" t="s">
        <v>1216</v>
      </c>
    </row>
    <row r="134" spans="1:12" x14ac:dyDescent="0.2">
      <c r="A134" s="325"/>
      <c r="B134" s="82" t="s">
        <v>1676</v>
      </c>
      <c r="C134" s="8" t="s">
        <v>1542</v>
      </c>
      <c r="D134" s="77" t="s">
        <v>1677</v>
      </c>
      <c r="F134" s="82" t="s">
        <v>1223</v>
      </c>
      <c r="G134" s="82" t="s">
        <v>1224</v>
      </c>
      <c r="H134" s="82" t="s">
        <v>1225</v>
      </c>
      <c r="J134" s="88" t="s">
        <v>1217</v>
      </c>
      <c r="K134" s="88" t="s">
        <v>139</v>
      </c>
      <c r="L134" s="77" t="s">
        <v>1218</v>
      </c>
    </row>
    <row r="135" spans="1:12" x14ac:dyDescent="0.2">
      <c r="A135" s="325"/>
      <c r="B135" s="82" t="s">
        <v>1169</v>
      </c>
      <c r="C135" s="82"/>
      <c r="D135" s="77" t="s">
        <v>1170</v>
      </c>
      <c r="F135" s="82" t="s">
        <v>64</v>
      </c>
      <c r="G135" s="82" t="s">
        <v>63</v>
      </c>
      <c r="H135" s="82" t="s">
        <v>782</v>
      </c>
      <c r="J135" s="88" t="s">
        <v>1221</v>
      </c>
      <c r="K135" s="88" t="s">
        <v>1222</v>
      </c>
      <c r="L135" s="77" t="s">
        <v>1596</v>
      </c>
    </row>
    <row r="136" spans="1:12" x14ac:dyDescent="0.2">
      <c r="A136" s="325"/>
      <c r="B136" s="82" t="s">
        <v>1171</v>
      </c>
      <c r="C136" s="8" t="s">
        <v>1543</v>
      </c>
      <c r="D136" s="77" t="s">
        <v>1172</v>
      </c>
      <c r="F136" s="79" t="s">
        <v>1229</v>
      </c>
      <c r="G136" s="80" t="s">
        <v>224</v>
      </c>
      <c r="H136" s="81" t="s">
        <v>1230</v>
      </c>
      <c r="J136" s="88" t="s">
        <v>1226</v>
      </c>
      <c r="K136" s="88" t="s">
        <v>663</v>
      </c>
      <c r="L136" s="77" t="s">
        <v>1646</v>
      </c>
    </row>
    <row r="137" spans="1:12" x14ac:dyDescent="0.2">
      <c r="A137" s="325"/>
      <c r="B137" s="82" t="s">
        <v>1173</v>
      </c>
      <c r="C137" s="8" t="s">
        <v>1544</v>
      </c>
      <c r="D137" s="77" t="s">
        <v>1174</v>
      </c>
      <c r="F137" s="2" t="s">
        <v>105</v>
      </c>
      <c r="G137" s="82" t="s">
        <v>41</v>
      </c>
      <c r="H137" s="77" t="s">
        <v>105</v>
      </c>
      <c r="J137" s="88" t="s">
        <v>1227</v>
      </c>
      <c r="K137" s="88" t="s">
        <v>144</v>
      </c>
      <c r="L137" s="77" t="s">
        <v>1228</v>
      </c>
    </row>
    <row r="138" spans="1:12" x14ac:dyDescent="0.2">
      <c r="A138" s="325"/>
      <c r="B138" s="82" t="s">
        <v>1660</v>
      </c>
      <c r="C138" s="8" t="s">
        <v>1545</v>
      </c>
      <c r="D138" s="77" t="s">
        <v>1661</v>
      </c>
      <c r="F138" s="82" t="s">
        <v>748</v>
      </c>
      <c r="G138" s="82" t="s">
        <v>408</v>
      </c>
      <c r="H138" s="82" t="s">
        <v>1625</v>
      </c>
      <c r="J138" s="88" t="s">
        <v>1231</v>
      </c>
      <c r="K138" s="88" t="s">
        <v>147</v>
      </c>
      <c r="L138" s="77" t="s">
        <v>1232</v>
      </c>
    </row>
    <row r="139" spans="1:12" x14ac:dyDescent="0.2">
      <c r="A139" s="325"/>
      <c r="B139" s="82" t="s">
        <v>1179</v>
      </c>
      <c r="C139" s="82"/>
      <c r="D139" s="77" t="s">
        <v>1180</v>
      </c>
      <c r="F139" s="2" t="s">
        <v>875</v>
      </c>
      <c r="G139" s="82" t="s">
        <v>90</v>
      </c>
      <c r="H139" s="77" t="s">
        <v>1236</v>
      </c>
      <c r="J139" s="88" t="s">
        <v>1233</v>
      </c>
      <c r="K139" s="88" t="s">
        <v>173</v>
      </c>
      <c r="L139" s="77" t="s">
        <v>1234</v>
      </c>
    </row>
    <row r="140" spans="1:12" x14ac:dyDescent="0.2">
      <c r="A140" s="325"/>
      <c r="B140" s="82" t="s">
        <v>1182</v>
      </c>
      <c r="C140" s="8" t="s">
        <v>1516</v>
      </c>
      <c r="D140" s="77" t="s">
        <v>1560</v>
      </c>
      <c r="F140" s="82" t="s">
        <v>915</v>
      </c>
      <c r="G140" s="82" t="s">
        <v>916</v>
      </c>
      <c r="H140" s="82" t="s">
        <v>917</v>
      </c>
      <c r="J140" s="88" t="s">
        <v>1235</v>
      </c>
      <c r="K140" s="88" t="s">
        <v>660</v>
      </c>
      <c r="L140" s="77" t="s">
        <v>1602</v>
      </c>
    </row>
    <row r="141" spans="1:12" x14ac:dyDescent="0.2">
      <c r="A141" s="325"/>
      <c r="B141" s="82" t="s">
        <v>1183</v>
      </c>
      <c r="C141" s="82"/>
      <c r="D141" s="77" t="s">
        <v>1184</v>
      </c>
      <c r="F141" s="79" t="s">
        <v>324</v>
      </c>
      <c r="G141" s="79"/>
      <c r="H141" s="79"/>
      <c r="J141" s="88" t="s">
        <v>1237</v>
      </c>
      <c r="K141" s="88" t="s">
        <v>662</v>
      </c>
      <c r="L141" s="77" t="s">
        <v>1238</v>
      </c>
    </row>
    <row r="142" spans="1:12" x14ac:dyDescent="0.2">
      <c r="A142" s="325"/>
      <c r="B142" s="82" t="s">
        <v>1561</v>
      </c>
      <c r="C142" s="8" t="s">
        <v>1517</v>
      </c>
      <c r="D142" s="77" t="s">
        <v>1562</v>
      </c>
      <c r="F142" s="82" t="s">
        <v>1243</v>
      </c>
      <c r="G142" s="82" t="s">
        <v>672</v>
      </c>
      <c r="H142" s="77" t="s">
        <v>1244</v>
      </c>
      <c r="J142" s="88" t="s">
        <v>1239</v>
      </c>
      <c r="K142" s="88" t="s">
        <v>666</v>
      </c>
      <c r="L142" s="77" t="s">
        <v>1240</v>
      </c>
    </row>
    <row r="143" spans="1:12" x14ac:dyDescent="0.2">
      <c r="A143" s="325"/>
      <c r="B143" s="82" t="s">
        <v>1186</v>
      </c>
      <c r="C143" s="8" t="s">
        <v>1518</v>
      </c>
      <c r="D143" s="77" t="s">
        <v>1563</v>
      </c>
      <c r="F143" s="82" t="s">
        <v>1247</v>
      </c>
      <c r="G143" s="82" t="s">
        <v>673</v>
      </c>
      <c r="H143" s="77" t="s">
        <v>1248</v>
      </c>
      <c r="J143" s="88" t="s">
        <v>1241</v>
      </c>
      <c r="K143" s="88" t="s">
        <v>49</v>
      </c>
      <c r="L143" s="77" t="s">
        <v>1242</v>
      </c>
    </row>
    <row r="144" spans="1:12" x14ac:dyDescent="0.2">
      <c r="A144" s="325"/>
      <c r="B144" s="82" t="s">
        <v>1188</v>
      </c>
      <c r="C144" s="8" t="s">
        <v>1519</v>
      </c>
      <c r="D144" s="77" t="s">
        <v>1564</v>
      </c>
      <c r="F144" s="82" t="s">
        <v>1250</v>
      </c>
      <c r="G144" s="82" t="s">
        <v>674</v>
      </c>
      <c r="H144" s="77" t="s">
        <v>1251</v>
      </c>
      <c r="J144" s="88" t="s">
        <v>1245</v>
      </c>
      <c r="K144" s="88" t="s">
        <v>667</v>
      </c>
      <c r="L144" s="77" t="s">
        <v>1246</v>
      </c>
    </row>
    <row r="145" spans="1:12" x14ac:dyDescent="0.2">
      <c r="A145" s="325"/>
      <c r="B145" s="82" t="s">
        <v>1189</v>
      </c>
      <c r="C145" s="8" t="s">
        <v>1546</v>
      </c>
      <c r="D145" s="77" t="s">
        <v>1190</v>
      </c>
      <c r="F145" s="82" t="s">
        <v>1253</v>
      </c>
      <c r="G145" s="82" t="s">
        <v>675</v>
      </c>
      <c r="H145" s="77" t="s">
        <v>1254</v>
      </c>
      <c r="J145" s="82" t="s">
        <v>749</v>
      </c>
      <c r="K145" s="82" t="s">
        <v>357</v>
      </c>
      <c r="L145" s="82" t="s">
        <v>1249</v>
      </c>
    </row>
    <row r="146" spans="1:12" x14ac:dyDescent="0.2">
      <c r="A146" s="325"/>
      <c r="B146" s="82" t="s">
        <v>1192</v>
      </c>
      <c r="C146" s="8" t="s">
        <v>1547</v>
      </c>
      <c r="D146" s="77" t="s">
        <v>1193</v>
      </c>
      <c r="F146" s="82" t="s">
        <v>1256</v>
      </c>
      <c r="G146" s="82" t="s">
        <v>676</v>
      </c>
      <c r="H146" s="77" t="s">
        <v>1257</v>
      </c>
      <c r="J146" s="88" t="s">
        <v>1252</v>
      </c>
      <c r="K146" s="88" t="s">
        <v>141</v>
      </c>
      <c r="L146" s="77" t="s">
        <v>1618</v>
      </c>
    </row>
    <row r="147" spans="1:12" x14ac:dyDescent="0.2">
      <c r="A147" s="325"/>
      <c r="B147" s="82" t="s">
        <v>1195</v>
      </c>
      <c r="C147" s="82"/>
      <c r="D147" s="77" t="s">
        <v>1196</v>
      </c>
      <c r="F147" s="82" t="s">
        <v>1258</v>
      </c>
      <c r="G147" s="82" t="s">
        <v>677</v>
      </c>
      <c r="H147" s="77" t="s">
        <v>1259</v>
      </c>
      <c r="J147" s="88" t="s">
        <v>1255</v>
      </c>
      <c r="K147" s="88" t="s">
        <v>668</v>
      </c>
      <c r="L147" s="77" t="s">
        <v>1633</v>
      </c>
    </row>
    <row r="148" spans="1:12" x14ac:dyDescent="0.2">
      <c r="A148" s="325"/>
      <c r="B148" s="82" t="s">
        <v>1198</v>
      </c>
      <c r="C148" s="8" t="s">
        <v>1520</v>
      </c>
      <c r="D148" s="77" t="s">
        <v>1565</v>
      </c>
      <c r="F148" s="82" t="s">
        <v>1260</v>
      </c>
      <c r="G148" s="82" t="s">
        <v>678</v>
      </c>
      <c r="H148" s="77" t="s">
        <v>1261</v>
      </c>
      <c r="J148" s="88" t="s">
        <v>694</v>
      </c>
      <c r="K148" s="88" t="s">
        <v>693</v>
      </c>
      <c r="L148" s="77" t="s">
        <v>1635</v>
      </c>
    </row>
    <row r="149" spans="1:12" x14ac:dyDescent="0.2">
      <c r="A149" s="325"/>
      <c r="B149" s="82" t="s">
        <v>1199</v>
      </c>
      <c r="C149" s="82"/>
      <c r="D149" s="77" t="s">
        <v>1200</v>
      </c>
      <c r="F149" s="82" t="s">
        <v>1264</v>
      </c>
      <c r="G149" s="82" t="s">
        <v>679</v>
      </c>
      <c r="H149" s="77" t="s">
        <v>1265</v>
      </c>
      <c r="J149" s="2" t="s">
        <v>824</v>
      </c>
      <c r="K149" s="82" t="s">
        <v>655</v>
      </c>
      <c r="L149" s="77" t="s">
        <v>1652</v>
      </c>
    </row>
    <row r="150" spans="1:12" x14ac:dyDescent="0.2">
      <c r="A150" s="323" t="s">
        <v>1929</v>
      </c>
      <c r="B150" s="2" t="s">
        <v>1203</v>
      </c>
      <c r="C150" s="82"/>
      <c r="D150" s="77" t="s">
        <v>1204</v>
      </c>
      <c r="F150" s="82" t="s">
        <v>1268</v>
      </c>
      <c r="G150" s="82" t="s">
        <v>680</v>
      </c>
      <c r="H150" s="77" t="s">
        <v>1269</v>
      </c>
      <c r="J150" s="88" t="s">
        <v>1262</v>
      </c>
      <c r="K150" s="88" t="s">
        <v>47</v>
      </c>
      <c r="L150" s="77" t="s">
        <v>1263</v>
      </c>
    </row>
    <row r="151" spans="1:12" x14ac:dyDescent="0.2">
      <c r="A151" s="323" t="s">
        <v>1929</v>
      </c>
      <c r="B151" s="2" t="s">
        <v>902</v>
      </c>
      <c r="C151" s="82" t="s">
        <v>248</v>
      </c>
      <c r="D151" s="77" t="s">
        <v>903</v>
      </c>
      <c r="F151" s="82" t="s">
        <v>1272</v>
      </c>
      <c r="G151" s="82" t="s">
        <v>681</v>
      </c>
      <c r="H151" s="77" t="s">
        <v>1273</v>
      </c>
      <c r="J151" s="88" t="s">
        <v>1266</v>
      </c>
      <c r="K151" s="88" t="s">
        <v>140</v>
      </c>
      <c r="L151" s="77" t="s">
        <v>1267</v>
      </c>
    </row>
    <row r="152" spans="1:12" x14ac:dyDescent="0.2">
      <c r="A152" s="325"/>
      <c r="B152" s="82" t="s">
        <v>635</v>
      </c>
      <c r="C152" s="82" t="s">
        <v>634</v>
      </c>
      <c r="D152" s="82" t="s">
        <v>905</v>
      </c>
      <c r="F152" s="82" t="s">
        <v>1277</v>
      </c>
      <c r="G152" s="82" t="s">
        <v>682</v>
      </c>
      <c r="H152" s="77" t="s">
        <v>1656</v>
      </c>
      <c r="J152" s="88" t="s">
        <v>1270</v>
      </c>
      <c r="K152" s="88" t="s">
        <v>46</v>
      </c>
      <c r="L152" s="77" t="s">
        <v>1271</v>
      </c>
    </row>
    <row r="153" spans="1:12" x14ac:dyDescent="0.2">
      <c r="A153" s="325"/>
      <c r="B153" s="82" t="s">
        <v>1208</v>
      </c>
      <c r="C153" s="82"/>
      <c r="D153" s="82" t="s">
        <v>1209</v>
      </c>
      <c r="F153" s="82" t="s">
        <v>1280</v>
      </c>
      <c r="G153" s="82" t="s">
        <v>683</v>
      </c>
      <c r="H153" s="77" t="s">
        <v>1281</v>
      </c>
      <c r="J153" s="88" t="s">
        <v>1274</v>
      </c>
      <c r="K153" s="88" t="s">
        <v>148</v>
      </c>
      <c r="L153" s="77" t="s">
        <v>1275</v>
      </c>
    </row>
    <row r="154" spans="1:12" x14ac:dyDescent="0.2">
      <c r="A154" s="323" t="s">
        <v>1929</v>
      </c>
      <c r="B154" s="2" t="s">
        <v>211</v>
      </c>
      <c r="C154" s="82" t="s">
        <v>210</v>
      </c>
      <c r="D154" s="77" t="s">
        <v>895</v>
      </c>
      <c r="F154" s="82" t="s">
        <v>1284</v>
      </c>
      <c r="G154" s="82" t="s">
        <v>319</v>
      </c>
      <c r="H154" s="77" t="s">
        <v>1285</v>
      </c>
      <c r="J154" s="88" t="s">
        <v>1278</v>
      </c>
      <c r="K154" s="88" t="s">
        <v>695</v>
      </c>
      <c r="L154" s="77" t="s">
        <v>1279</v>
      </c>
    </row>
    <row r="155" spans="1:12" x14ac:dyDescent="0.2">
      <c r="A155" s="325"/>
      <c r="B155" s="82" t="s">
        <v>1206</v>
      </c>
      <c r="C155" s="82" t="s">
        <v>356</v>
      </c>
      <c r="D155" s="77" t="s">
        <v>1207</v>
      </c>
      <c r="F155" s="82" t="s">
        <v>1286</v>
      </c>
      <c r="G155" s="82" t="s">
        <v>684</v>
      </c>
      <c r="H155" s="77" t="s">
        <v>1287</v>
      </c>
      <c r="J155" s="88" t="s">
        <v>1282</v>
      </c>
      <c r="K155" s="88" t="s">
        <v>174</v>
      </c>
      <c r="L155" s="77" t="s">
        <v>1283</v>
      </c>
    </row>
    <row r="156" spans="1:12" x14ac:dyDescent="0.2">
      <c r="A156" s="325"/>
      <c r="B156" s="82" t="s">
        <v>1210</v>
      </c>
      <c r="C156" s="82" t="s">
        <v>703</v>
      </c>
      <c r="D156" s="77" t="s">
        <v>1623</v>
      </c>
      <c r="F156" s="82" t="s">
        <v>1289</v>
      </c>
      <c r="G156" s="82" t="s">
        <v>685</v>
      </c>
      <c r="H156" s="77" t="s">
        <v>1290</v>
      </c>
      <c r="J156" s="82" t="s">
        <v>1288</v>
      </c>
      <c r="K156" s="82" t="s">
        <v>699</v>
      </c>
      <c r="L156" s="82" t="s">
        <v>1603</v>
      </c>
    </row>
    <row r="157" spans="1:12" x14ac:dyDescent="0.2">
      <c r="A157" s="325"/>
      <c r="B157" s="82" t="s">
        <v>1211</v>
      </c>
      <c r="C157" s="82" t="s">
        <v>436</v>
      </c>
      <c r="D157" s="77" t="s">
        <v>1630</v>
      </c>
      <c r="F157" s="82" t="s">
        <v>1294</v>
      </c>
      <c r="G157" s="82" t="s">
        <v>686</v>
      </c>
      <c r="H157" s="77" t="s">
        <v>1295</v>
      </c>
      <c r="J157" s="88" t="s">
        <v>1291</v>
      </c>
      <c r="K157" s="88" t="s">
        <v>1292</v>
      </c>
      <c r="L157" s="77" t="s">
        <v>1293</v>
      </c>
    </row>
    <row r="158" spans="1:12" x14ac:dyDescent="0.2">
      <c r="A158" s="323" t="s">
        <v>1929</v>
      </c>
      <c r="B158" s="2" t="s">
        <v>872</v>
      </c>
      <c r="C158" s="82" t="s">
        <v>375</v>
      </c>
      <c r="D158" s="77" t="s">
        <v>906</v>
      </c>
      <c r="F158" s="82" t="s">
        <v>1297</v>
      </c>
      <c r="G158" s="82" t="s">
        <v>687</v>
      </c>
      <c r="H158" s="77" t="s">
        <v>1298</v>
      </c>
      <c r="J158" s="88" t="s">
        <v>1611</v>
      </c>
      <c r="K158" s="88" t="s">
        <v>697</v>
      </c>
      <c r="L158" s="77" t="s">
        <v>1612</v>
      </c>
    </row>
    <row r="159" spans="1:12" x14ac:dyDescent="0.2">
      <c r="A159" s="325"/>
      <c r="B159" s="82" t="s">
        <v>959</v>
      </c>
      <c r="C159" s="82" t="s">
        <v>960</v>
      </c>
      <c r="D159" s="82" t="s">
        <v>1653</v>
      </c>
      <c r="F159" s="82" t="s">
        <v>1301</v>
      </c>
      <c r="G159" s="82" t="s">
        <v>688</v>
      </c>
      <c r="H159" s="77" t="s">
        <v>1302</v>
      </c>
      <c r="J159" s="88" t="s">
        <v>1296</v>
      </c>
      <c r="K159" s="88" t="s">
        <v>50</v>
      </c>
      <c r="L159" s="77" t="s">
        <v>1641</v>
      </c>
    </row>
    <row r="160" spans="1:12" x14ac:dyDescent="0.2">
      <c r="A160" s="325"/>
      <c r="B160" s="82" t="s">
        <v>962</v>
      </c>
      <c r="C160" s="85" t="s">
        <v>441</v>
      </c>
      <c r="D160" s="82" t="s">
        <v>963</v>
      </c>
      <c r="F160" s="82" t="s">
        <v>1305</v>
      </c>
      <c r="G160" s="82" t="s">
        <v>689</v>
      </c>
      <c r="H160" s="77" t="s">
        <v>1306</v>
      </c>
      <c r="J160" s="88" t="s">
        <v>1299</v>
      </c>
      <c r="K160" s="88" t="s">
        <v>1300</v>
      </c>
      <c r="L160" s="77" t="s">
        <v>1597</v>
      </c>
    </row>
    <row r="161" spans="1:12" x14ac:dyDescent="0.2">
      <c r="A161" s="330"/>
      <c r="B161" s="8" t="s">
        <v>1502</v>
      </c>
      <c r="C161" s="8" t="s">
        <v>1503</v>
      </c>
      <c r="D161" s="9" t="s">
        <v>1504</v>
      </c>
      <c r="F161" s="82" t="s">
        <v>1309</v>
      </c>
      <c r="G161" s="82" t="s">
        <v>690</v>
      </c>
      <c r="H161" s="77" t="s">
        <v>1310</v>
      </c>
      <c r="J161" s="88" t="s">
        <v>1303</v>
      </c>
      <c r="K161" s="88" t="s">
        <v>45</v>
      </c>
      <c r="L161" s="77" t="s">
        <v>1304</v>
      </c>
    </row>
    <row r="162" spans="1:12" x14ac:dyDescent="0.2">
      <c r="A162" s="325"/>
      <c r="B162" s="82" t="s">
        <v>900</v>
      </c>
      <c r="C162" s="82" t="s">
        <v>442</v>
      </c>
      <c r="D162" s="77" t="s">
        <v>1577</v>
      </c>
      <c r="F162" s="82" t="s">
        <v>1313</v>
      </c>
      <c r="G162" s="82" t="s">
        <v>691</v>
      </c>
      <c r="H162" s="77" t="s">
        <v>1314</v>
      </c>
      <c r="J162" s="88" t="s">
        <v>1307</v>
      </c>
      <c r="K162" s="88" t="s">
        <v>48</v>
      </c>
      <c r="L162" s="77" t="s">
        <v>1308</v>
      </c>
    </row>
    <row r="163" spans="1:12" x14ac:dyDescent="0.2">
      <c r="A163" s="325"/>
      <c r="B163" s="82" t="s">
        <v>904</v>
      </c>
      <c r="C163" s="82" t="s">
        <v>108</v>
      </c>
      <c r="D163" s="77" t="s">
        <v>1595</v>
      </c>
      <c r="F163" s="82" t="s">
        <v>1320</v>
      </c>
      <c r="G163" s="82" t="s">
        <v>692</v>
      </c>
      <c r="H163" s="77" t="s">
        <v>1321</v>
      </c>
      <c r="J163" s="88" t="s">
        <v>1311</v>
      </c>
      <c r="K163" s="88" t="s">
        <v>145</v>
      </c>
      <c r="L163" s="77" t="s">
        <v>1312</v>
      </c>
    </row>
    <row r="164" spans="1:12" x14ac:dyDescent="0.2">
      <c r="A164" s="325"/>
      <c r="B164" s="82" t="s">
        <v>968</v>
      </c>
      <c r="C164" s="82" t="s">
        <v>443</v>
      </c>
      <c r="D164" s="77" t="s">
        <v>1566</v>
      </c>
      <c r="F164" s="82" t="s">
        <v>1323</v>
      </c>
      <c r="G164" s="82" t="s">
        <v>152</v>
      </c>
      <c r="H164" s="77" t="s">
        <v>1324</v>
      </c>
      <c r="J164" s="88" t="s">
        <v>1315</v>
      </c>
      <c r="K164" s="88" t="s">
        <v>664</v>
      </c>
      <c r="L164" s="77" t="s">
        <v>1316</v>
      </c>
    </row>
    <row r="165" spans="1:12" x14ac:dyDescent="0.2">
      <c r="A165" s="330"/>
      <c r="B165" s="8" t="s">
        <v>1494</v>
      </c>
      <c r="C165" s="8" t="s">
        <v>1495</v>
      </c>
      <c r="D165" s="82" t="s">
        <v>1496</v>
      </c>
      <c r="F165" s="82" t="s">
        <v>1326</v>
      </c>
      <c r="G165" s="82" t="s">
        <v>316</v>
      </c>
      <c r="H165" s="77" t="s">
        <v>1327</v>
      </c>
      <c r="J165" s="88" t="s">
        <v>1322</v>
      </c>
      <c r="K165" s="88" t="s">
        <v>142</v>
      </c>
      <c r="L165" s="77" t="s">
        <v>1598</v>
      </c>
    </row>
    <row r="166" spans="1:12" x14ac:dyDescent="0.2">
      <c r="A166" s="323" t="s">
        <v>1929</v>
      </c>
      <c r="B166" s="2" t="s">
        <v>973</v>
      </c>
      <c r="C166" s="82" t="s">
        <v>118</v>
      </c>
      <c r="D166" s="77" t="s">
        <v>1636</v>
      </c>
      <c r="F166" s="82" t="s">
        <v>1330</v>
      </c>
      <c r="G166" s="82" t="s">
        <v>317</v>
      </c>
      <c r="H166" s="77" t="s">
        <v>1331</v>
      </c>
      <c r="J166" s="88" t="s">
        <v>1325</v>
      </c>
      <c r="K166" s="88" t="s">
        <v>661</v>
      </c>
      <c r="L166" s="77" t="s">
        <v>1644</v>
      </c>
    </row>
    <row r="167" spans="1:12" x14ac:dyDescent="0.2">
      <c r="A167" s="325"/>
      <c r="B167" s="82" t="s">
        <v>977</v>
      </c>
      <c r="C167" s="82" t="s">
        <v>112</v>
      </c>
      <c r="D167" s="77" t="s">
        <v>978</v>
      </c>
      <c r="F167" s="82" t="s">
        <v>1335</v>
      </c>
      <c r="G167" s="82" t="s">
        <v>318</v>
      </c>
      <c r="H167" s="77" t="s">
        <v>1336</v>
      </c>
      <c r="J167" s="88" t="s">
        <v>1328</v>
      </c>
      <c r="K167" s="88" t="s">
        <v>698</v>
      </c>
      <c r="L167" s="77" t="s">
        <v>1329</v>
      </c>
    </row>
    <row r="168" spans="1:12" x14ac:dyDescent="0.2">
      <c r="A168" s="325"/>
      <c r="B168" s="82" t="s">
        <v>980</v>
      </c>
      <c r="C168" s="85" t="s">
        <v>113</v>
      </c>
      <c r="D168" s="82" t="s">
        <v>796</v>
      </c>
      <c r="F168" s="82" t="s">
        <v>1340</v>
      </c>
      <c r="G168" s="82" t="s">
        <v>320</v>
      </c>
      <c r="H168" s="77" t="s">
        <v>1341</v>
      </c>
      <c r="J168" s="88" t="s">
        <v>1332</v>
      </c>
      <c r="K168" s="88" t="s">
        <v>1333</v>
      </c>
      <c r="L168" s="77" t="s">
        <v>1334</v>
      </c>
    </row>
    <row r="169" spans="1:12" x14ac:dyDescent="0.2">
      <c r="A169" s="325"/>
      <c r="B169" s="82" t="s">
        <v>983</v>
      </c>
      <c r="C169" s="82" t="s">
        <v>984</v>
      </c>
      <c r="D169" s="82" t="s">
        <v>1576</v>
      </c>
      <c r="F169" s="82" t="s">
        <v>1345</v>
      </c>
      <c r="G169" s="82" t="s">
        <v>321</v>
      </c>
      <c r="H169" s="77" t="s">
        <v>1346</v>
      </c>
      <c r="J169" s="88" t="s">
        <v>1337</v>
      </c>
      <c r="K169" s="88" t="s">
        <v>701</v>
      </c>
      <c r="L169" s="77" t="s">
        <v>1591</v>
      </c>
    </row>
    <row r="170" spans="1:12" x14ac:dyDescent="0.2">
      <c r="A170" s="323" t="s">
        <v>1929</v>
      </c>
      <c r="B170" s="2" t="s">
        <v>999</v>
      </c>
      <c r="C170" s="82" t="s">
        <v>120</v>
      </c>
      <c r="D170" s="77" t="s">
        <v>1000</v>
      </c>
      <c r="F170" s="82" t="s">
        <v>1350</v>
      </c>
      <c r="G170" s="82" t="s">
        <v>322</v>
      </c>
      <c r="H170" s="77" t="s">
        <v>1351</v>
      </c>
      <c r="J170" s="88" t="s">
        <v>150</v>
      </c>
      <c r="K170" s="88" t="s">
        <v>149</v>
      </c>
      <c r="L170" s="77" t="s">
        <v>1342</v>
      </c>
    </row>
    <row r="171" spans="1:12" x14ac:dyDescent="0.2">
      <c r="A171" s="323" t="s">
        <v>1929</v>
      </c>
      <c r="B171" s="2" t="s">
        <v>1001</v>
      </c>
      <c r="C171" s="82" t="s">
        <v>119</v>
      </c>
      <c r="D171" s="77" t="s">
        <v>1002</v>
      </c>
      <c r="F171" s="82" t="s">
        <v>1357</v>
      </c>
      <c r="G171" s="82" t="s">
        <v>323</v>
      </c>
      <c r="H171" s="77" t="s">
        <v>1358</v>
      </c>
      <c r="J171" s="94" t="s">
        <v>1347</v>
      </c>
      <c r="K171" s="88" t="s">
        <v>700</v>
      </c>
      <c r="L171" s="77" t="s">
        <v>1348</v>
      </c>
    </row>
    <row r="172" spans="1:12" x14ac:dyDescent="0.2">
      <c r="A172" s="323" t="s">
        <v>1929</v>
      </c>
      <c r="B172" s="2" t="s">
        <v>1006</v>
      </c>
      <c r="C172" s="82" t="s">
        <v>671</v>
      </c>
      <c r="D172" s="77" t="s">
        <v>1007</v>
      </c>
      <c r="F172" s="79" t="s">
        <v>273</v>
      </c>
      <c r="G172" s="80" t="s">
        <v>224</v>
      </c>
      <c r="H172" s="81" t="s">
        <v>289</v>
      </c>
      <c r="J172" s="88" t="s">
        <v>1352</v>
      </c>
      <c r="K172" s="88" t="s">
        <v>1353</v>
      </c>
      <c r="L172" s="77" t="s">
        <v>1354</v>
      </c>
    </row>
    <row r="173" spans="1:12" x14ac:dyDescent="0.2">
      <c r="A173" s="325"/>
      <c r="B173" s="82" t="s">
        <v>1010</v>
      </c>
      <c r="C173" s="82" t="s">
        <v>114</v>
      </c>
      <c r="D173" s="77" t="s">
        <v>1592</v>
      </c>
      <c r="F173" s="82" t="s">
        <v>1071</v>
      </c>
      <c r="G173" s="82" t="s">
        <v>267</v>
      </c>
      <c r="H173" s="77" t="s">
        <v>1072</v>
      </c>
      <c r="J173" s="88" t="s">
        <v>1359</v>
      </c>
      <c r="K173" s="88" t="s">
        <v>1360</v>
      </c>
      <c r="L173" s="77" t="s">
        <v>1617</v>
      </c>
    </row>
    <row r="174" spans="1:12" x14ac:dyDescent="0.2">
      <c r="A174" s="325"/>
      <c r="B174" s="82" t="s">
        <v>1014</v>
      </c>
      <c r="C174" s="85" t="s">
        <v>121</v>
      </c>
      <c r="D174" s="82" t="s">
        <v>1588</v>
      </c>
      <c r="F174" s="82" t="s">
        <v>1338</v>
      </c>
      <c r="G174" s="82" t="s">
        <v>268</v>
      </c>
      <c r="H174" s="77" t="s">
        <v>1339</v>
      </c>
      <c r="J174" s="88" t="s">
        <v>1362</v>
      </c>
      <c r="K174" s="88" t="s">
        <v>702</v>
      </c>
      <c r="L174" s="77" t="s">
        <v>1363</v>
      </c>
    </row>
    <row r="175" spans="1:12" x14ac:dyDescent="0.2">
      <c r="A175" s="325"/>
      <c r="B175" s="82" t="s">
        <v>907</v>
      </c>
      <c r="C175" s="82" t="s">
        <v>115</v>
      </c>
      <c r="D175" s="77" t="s">
        <v>908</v>
      </c>
      <c r="F175" s="82" t="s">
        <v>1343</v>
      </c>
      <c r="G175" s="82" t="s">
        <v>270</v>
      </c>
      <c r="H175" s="77" t="s">
        <v>1344</v>
      </c>
      <c r="J175" s="88" t="s">
        <v>1364</v>
      </c>
      <c r="K175" s="88" t="s">
        <v>146</v>
      </c>
      <c r="L175" s="77" t="s">
        <v>1578</v>
      </c>
    </row>
    <row r="176" spans="1:12" x14ac:dyDescent="0.2">
      <c r="A176" s="325"/>
      <c r="B176" s="82" t="s">
        <v>505</v>
      </c>
      <c r="C176" s="82" t="s">
        <v>504</v>
      </c>
      <c r="D176" s="82" t="s">
        <v>781</v>
      </c>
      <c r="F176" s="82" t="s">
        <v>1349</v>
      </c>
      <c r="G176" s="82" t="s">
        <v>269</v>
      </c>
      <c r="H176" s="77" t="s">
        <v>1628</v>
      </c>
      <c r="J176" s="94" t="s">
        <v>1366</v>
      </c>
      <c r="K176" s="88" t="s">
        <v>143</v>
      </c>
      <c r="L176" s="77" t="s">
        <v>1367</v>
      </c>
    </row>
    <row r="177" spans="1:12" x14ac:dyDescent="0.2">
      <c r="A177" s="325"/>
      <c r="B177" s="82" t="s">
        <v>1098</v>
      </c>
      <c r="C177" s="82" t="s">
        <v>1099</v>
      </c>
      <c r="D177" s="82" t="s">
        <v>1567</v>
      </c>
      <c r="F177" s="82" t="s">
        <v>272</v>
      </c>
      <c r="G177" s="82" t="s">
        <v>271</v>
      </c>
      <c r="H177" s="77" t="s">
        <v>1372</v>
      </c>
      <c r="J177" s="82" t="s">
        <v>1369</v>
      </c>
      <c r="K177" s="82"/>
      <c r="L177" s="82" t="s">
        <v>1370</v>
      </c>
    </row>
    <row r="178" spans="1:12" x14ac:dyDescent="0.2">
      <c r="A178" s="325"/>
      <c r="B178" s="82" t="s">
        <v>744</v>
      </c>
      <c r="C178" s="82" t="s">
        <v>404</v>
      </c>
      <c r="D178" s="82" t="s">
        <v>777</v>
      </c>
      <c r="F178" s="79" t="s">
        <v>1375</v>
      </c>
      <c r="G178" s="80" t="s">
        <v>224</v>
      </c>
      <c r="H178" s="81" t="s">
        <v>1376</v>
      </c>
      <c r="J178" s="79" t="s">
        <v>1371</v>
      </c>
      <c r="K178" s="80" t="s">
        <v>224</v>
      </c>
      <c r="L178" s="79"/>
    </row>
    <row r="179" spans="1:12" x14ac:dyDescent="0.2">
      <c r="A179" s="323"/>
      <c r="B179" s="2" t="s">
        <v>873</v>
      </c>
      <c r="C179" s="82" t="s">
        <v>11</v>
      </c>
      <c r="D179" s="77" t="s">
        <v>912</v>
      </c>
      <c r="F179" s="82" t="s">
        <v>1061</v>
      </c>
      <c r="G179" s="82"/>
      <c r="H179" s="77" t="s">
        <v>1062</v>
      </c>
      <c r="J179" s="85" t="s">
        <v>1065</v>
      </c>
      <c r="K179" s="85" t="s">
        <v>364</v>
      </c>
      <c r="L179" s="77" t="s">
        <v>1066</v>
      </c>
    </row>
    <row r="180" spans="1:12" x14ac:dyDescent="0.2">
      <c r="A180" s="323"/>
      <c r="B180" s="2" t="s">
        <v>874</v>
      </c>
      <c r="C180" s="82" t="s">
        <v>560</v>
      </c>
      <c r="D180" s="77" t="s">
        <v>910</v>
      </c>
      <c r="F180" s="82" t="s">
        <v>1095</v>
      </c>
      <c r="G180" s="82"/>
      <c r="H180" s="77" t="s">
        <v>1548</v>
      </c>
      <c r="I180" s="67"/>
      <c r="J180" s="85" t="s">
        <v>311</v>
      </c>
      <c r="K180" s="85" t="s">
        <v>310</v>
      </c>
      <c r="L180" s="77" t="s">
        <v>1606</v>
      </c>
    </row>
    <row r="181" spans="1:12" x14ac:dyDescent="0.2">
      <c r="A181" s="325"/>
      <c r="B181" s="82" t="s">
        <v>753</v>
      </c>
      <c r="C181" s="82" t="s">
        <v>762</v>
      </c>
      <c r="D181" s="82" t="s">
        <v>785</v>
      </c>
      <c r="F181" s="82" t="s">
        <v>1097</v>
      </c>
      <c r="G181" s="82"/>
      <c r="H181" s="77" t="s">
        <v>1549</v>
      </c>
      <c r="I181" s="67"/>
      <c r="J181" s="85" t="s">
        <v>369</v>
      </c>
      <c r="K181" s="85" t="s">
        <v>368</v>
      </c>
      <c r="L181" s="77" t="s">
        <v>1365</v>
      </c>
    </row>
    <row r="182" spans="1:12" x14ac:dyDescent="0.2">
      <c r="A182" s="325"/>
      <c r="B182" s="82" t="s">
        <v>746</v>
      </c>
      <c r="C182" s="82" t="s">
        <v>760</v>
      </c>
      <c r="D182" s="82" t="s">
        <v>1619</v>
      </c>
      <c r="F182" s="82" t="s">
        <v>1662</v>
      </c>
      <c r="G182" s="82"/>
      <c r="H182" s="77" t="s">
        <v>1663</v>
      </c>
      <c r="I182" s="67"/>
      <c r="J182" s="88" t="s">
        <v>360</v>
      </c>
      <c r="K182" s="88" t="s">
        <v>359</v>
      </c>
      <c r="L182" s="77" t="s">
        <v>1368</v>
      </c>
    </row>
    <row r="183" spans="1:12" x14ac:dyDescent="0.2">
      <c r="A183" s="325"/>
      <c r="B183" s="82" t="s">
        <v>1317</v>
      </c>
      <c r="C183" s="82" t="s">
        <v>1318</v>
      </c>
      <c r="D183" s="82" t="s">
        <v>1319</v>
      </c>
      <c r="F183" s="82" t="s">
        <v>1664</v>
      </c>
      <c r="G183" s="82"/>
      <c r="H183" s="77" t="s">
        <v>1665</v>
      </c>
      <c r="I183" s="67"/>
      <c r="J183" s="82" t="s">
        <v>747</v>
      </c>
      <c r="K183" s="82" t="s">
        <v>361</v>
      </c>
      <c r="L183" s="82" t="s">
        <v>1620</v>
      </c>
    </row>
    <row r="184" spans="1:12" x14ac:dyDescent="0.2">
      <c r="A184" s="331"/>
      <c r="B184" s="88" t="s">
        <v>1217</v>
      </c>
      <c r="C184" s="88" t="s">
        <v>139</v>
      </c>
      <c r="D184" s="77" t="s">
        <v>1218</v>
      </c>
      <c r="F184" s="82" t="s">
        <v>1678</v>
      </c>
      <c r="G184" s="82"/>
      <c r="H184" s="77" t="s">
        <v>1679</v>
      </c>
      <c r="I184" s="67"/>
      <c r="J184" s="88" t="s">
        <v>1614</v>
      </c>
      <c r="K184" s="88" t="s">
        <v>363</v>
      </c>
      <c r="L184" s="77" t="s">
        <v>1615</v>
      </c>
    </row>
    <row r="185" spans="1:12" x14ac:dyDescent="0.2">
      <c r="A185" s="331"/>
      <c r="B185" s="88" t="s">
        <v>1221</v>
      </c>
      <c r="C185" s="88" t="s">
        <v>1222</v>
      </c>
      <c r="D185" s="77" t="s">
        <v>1596</v>
      </c>
      <c r="F185" s="82" t="s">
        <v>1552</v>
      </c>
      <c r="G185" s="82"/>
      <c r="H185" s="77" t="s">
        <v>1553</v>
      </c>
      <c r="I185" s="67"/>
      <c r="J185" s="85" t="s">
        <v>1382</v>
      </c>
      <c r="K185" s="85" t="s">
        <v>367</v>
      </c>
      <c r="L185" s="77" t="s">
        <v>1383</v>
      </c>
    </row>
    <row r="186" spans="1:12" x14ac:dyDescent="0.2">
      <c r="A186" s="331"/>
      <c r="B186" s="88" t="s">
        <v>1226</v>
      </c>
      <c r="C186" s="88" t="s">
        <v>663</v>
      </c>
      <c r="D186" s="77" t="s">
        <v>1646</v>
      </c>
      <c r="F186" s="82" t="s">
        <v>1558</v>
      </c>
      <c r="G186" s="82"/>
      <c r="H186" s="77" t="s">
        <v>1559</v>
      </c>
      <c r="I186" s="67"/>
      <c r="J186" s="85" t="s">
        <v>1384</v>
      </c>
      <c r="K186" s="93" t="s">
        <v>100</v>
      </c>
      <c r="L186" s="77" t="s">
        <v>1384</v>
      </c>
    </row>
    <row r="187" spans="1:12" x14ac:dyDescent="0.2">
      <c r="A187" s="325"/>
      <c r="B187" s="82" t="s">
        <v>1338</v>
      </c>
      <c r="C187" s="82" t="s">
        <v>268</v>
      </c>
      <c r="D187" s="77" t="s">
        <v>1339</v>
      </c>
      <c r="F187" s="82" t="s">
        <v>1100</v>
      </c>
      <c r="G187" s="82"/>
      <c r="H187" s="77" t="s">
        <v>1550</v>
      </c>
      <c r="I187" s="67"/>
      <c r="J187" s="82" t="s">
        <v>1385</v>
      </c>
      <c r="K187" s="82" t="s">
        <v>1386</v>
      </c>
      <c r="L187" s="82" t="s">
        <v>1385</v>
      </c>
    </row>
    <row r="188" spans="1:12" x14ac:dyDescent="0.2">
      <c r="A188" s="325"/>
      <c r="B188" s="82" t="s">
        <v>1343</v>
      </c>
      <c r="C188" s="82" t="s">
        <v>270</v>
      </c>
      <c r="D188" s="77" t="s">
        <v>1344</v>
      </c>
      <c r="F188" s="82" t="s">
        <v>1101</v>
      </c>
      <c r="G188" s="82"/>
      <c r="H188" s="77" t="s">
        <v>1675</v>
      </c>
      <c r="I188" s="67"/>
      <c r="J188" s="85" t="s">
        <v>366</v>
      </c>
      <c r="K188" s="85" t="s">
        <v>365</v>
      </c>
      <c r="L188" s="77" t="s">
        <v>1387</v>
      </c>
    </row>
    <row r="189" spans="1:12" x14ac:dyDescent="0.2">
      <c r="A189" s="325"/>
      <c r="B189" s="82" t="s">
        <v>1349</v>
      </c>
      <c r="C189" s="82" t="s">
        <v>269</v>
      </c>
      <c r="D189" s="77" t="s">
        <v>1628</v>
      </c>
      <c r="F189" s="82" t="s">
        <v>1107</v>
      </c>
      <c r="G189" s="82"/>
      <c r="H189" s="77" t="s">
        <v>1669</v>
      </c>
      <c r="I189" s="67"/>
      <c r="J189" s="2" t="s">
        <v>801</v>
      </c>
      <c r="K189" s="82" t="s">
        <v>87</v>
      </c>
      <c r="L189" s="77" t="s">
        <v>1388</v>
      </c>
    </row>
    <row r="190" spans="1:12" x14ac:dyDescent="0.2">
      <c r="A190" s="332"/>
      <c r="B190" s="1" t="s">
        <v>1355</v>
      </c>
      <c r="C190" s="93" t="s">
        <v>573</v>
      </c>
      <c r="D190" s="77" t="s">
        <v>1356</v>
      </c>
      <c r="F190" s="82" t="s">
        <v>1111</v>
      </c>
      <c r="G190" s="82"/>
      <c r="H190" s="77" t="s">
        <v>1658</v>
      </c>
      <c r="I190" s="67"/>
      <c r="J190" s="2" t="s">
        <v>1389</v>
      </c>
      <c r="K190" s="82" t="s">
        <v>559</v>
      </c>
      <c r="L190" s="77" t="s">
        <v>1389</v>
      </c>
    </row>
    <row r="191" spans="1:12" x14ac:dyDescent="0.2">
      <c r="A191" s="325"/>
      <c r="B191" s="82" t="s">
        <v>603</v>
      </c>
      <c r="C191" s="84"/>
      <c r="D191" s="77" t="s">
        <v>1361</v>
      </c>
      <c r="F191" s="82" t="s">
        <v>1114</v>
      </c>
      <c r="G191" s="82"/>
      <c r="H191" s="77" t="s">
        <v>1680</v>
      </c>
      <c r="I191" s="67"/>
      <c r="J191" s="82" t="s">
        <v>1390</v>
      </c>
      <c r="K191" s="82" t="s">
        <v>1391</v>
      </c>
      <c r="L191" s="82" t="s">
        <v>1624</v>
      </c>
    </row>
    <row r="192" spans="1:12" x14ac:dyDescent="0.2">
      <c r="A192" s="325"/>
      <c r="B192" s="82" t="s">
        <v>1102</v>
      </c>
      <c r="C192" s="82" t="s">
        <v>1103</v>
      </c>
      <c r="D192" s="82" t="s">
        <v>1104</v>
      </c>
      <c r="F192" s="82" t="s">
        <v>1116</v>
      </c>
      <c r="G192" s="82"/>
      <c r="H192" s="77" t="s">
        <v>1659</v>
      </c>
      <c r="I192" s="67"/>
      <c r="J192" s="82" t="s">
        <v>1392</v>
      </c>
      <c r="K192" s="82" t="s">
        <v>1393</v>
      </c>
      <c r="L192" s="82" t="s">
        <v>1394</v>
      </c>
    </row>
    <row r="193" spans="1:12" x14ac:dyDescent="0.2">
      <c r="A193" s="326"/>
      <c r="B193" s="85" t="s">
        <v>369</v>
      </c>
      <c r="C193" s="85" t="s">
        <v>368</v>
      </c>
      <c r="D193" s="77" t="s">
        <v>1365</v>
      </c>
      <c r="F193" s="82" t="s">
        <v>1117</v>
      </c>
      <c r="G193" s="82"/>
      <c r="H193" s="77" t="s">
        <v>1672</v>
      </c>
      <c r="I193" s="67"/>
      <c r="J193" s="88" t="s">
        <v>1395</v>
      </c>
      <c r="K193" s="88" t="s">
        <v>358</v>
      </c>
      <c r="L193" s="77" t="s">
        <v>1575</v>
      </c>
    </row>
    <row r="194" spans="1:12" x14ac:dyDescent="0.2">
      <c r="A194" s="331"/>
      <c r="B194" s="88" t="s">
        <v>360</v>
      </c>
      <c r="C194" s="88" t="s">
        <v>359</v>
      </c>
      <c r="D194" s="77" t="s">
        <v>1368</v>
      </c>
      <c r="F194" s="82" t="s">
        <v>1683</v>
      </c>
      <c r="G194" s="82"/>
      <c r="H194" s="77" t="s">
        <v>1684</v>
      </c>
      <c r="I194" s="67"/>
      <c r="J194" s="82" t="s">
        <v>1396</v>
      </c>
      <c r="K194" s="82" t="s">
        <v>1397</v>
      </c>
      <c r="L194" s="82" t="s">
        <v>1575</v>
      </c>
    </row>
    <row r="195" spans="1:12" x14ac:dyDescent="0.2">
      <c r="A195" s="323" t="s">
        <v>1929</v>
      </c>
      <c r="B195" s="2" t="s">
        <v>24</v>
      </c>
      <c r="C195" s="82" t="s">
        <v>23</v>
      </c>
      <c r="D195" s="77" t="s">
        <v>921</v>
      </c>
      <c r="F195" s="82" t="s">
        <v>1118</v>
      </c>
      <c r="G195" s="82"/>
      <c r="H195" s="90" t="s">
        <v>1687</v>
      </c>
      <c r="I195" s="67"/>
      <c r="J195" s="88" t="s">
        <v>1398</v>
      </c>
      <c r="K195" s="88" t="s">
        <v>312</v>
      </c>
      <c r="L195" s="77" t="s">
        <v>841</v>
      </c>
    </row>
    <row r="196" spans="1:12" x14ac:dyDescent="0.2">
      <c r="A196" s="323" t="s">
        <v>1929</v>
      </c>
      <c r="B196" s="2" t="s">
        <v>925</v>
      </c>
      <c r="C196" s="82" t="s">
        <v>36</v>
      </c>
      <c r="D196" s="77" t="s">
        <v>926</v>
      </c>
      <c r="F196" s="82" t="s">
        <v>1121</v>
      </c>
      <c r="G196" s="82"/>
      <c r="H196" s="77" t="s">
        <v>1551</v>
      </c>
      <c r="I196" s="67"/>
      <c r="J196" s="82" t="s">
        <v>1399</v>
      </c>
      <c r="K196" s="82" t="s">
        <v>1400</v>
      </c>
      <c r="L196" s="82" t="s">
        <v>1401</v>
      </c>
    </row>
    <row r="197" spans="1:12" x14ac:dyDescent="0.2">
      <c r="A197" s="331"/>
      <c r="B197" s="88" t="s">
        <v>1373</v>
      </c>
      <c r="C197" s="88" t="s">
        <v>326</v>
      </c>
      <c r="D197" s="77" t="s">
        <v>1374</v>
      </c>
      <c r="F197" s="82" t="s">
        <v>1123</v>
      </c>
      <c r="G197" s="82"/>
      <c r="H197" s="77" t="s">
        <v>1681</v>
      </c>
      <c r="I197" s="67"/>
      <c r="J197" s="85" t="s">
        <v>798</v>
      </c>
      <c r="K197" s="93" t="s">
        <v>101</v>
      </c>
      <c r="L197" s="77" t="s">
        <v>842</v>
      </c>
    </row>
    <row r="198" spans="1:12" x14ac:dyDescent="0.2">
      <c r="A198" s="325"/>
      <c r="B198" s="82" t="s">
        <v>747</v>
      </c>
      <c r="C198" s="82" t="s">
        <v>361</v>
      </c>
      <c r="D198" s="82" t="s">
        <v>1620</v>
      </c>
      <c r="F198" s="82" t="s">
        <v>1124</v>
      </c>
      <c r="G198" s="82"/>
      <c r="H198" s="77" t="s">
        <v>1125</v>
      </c>
      <c r="I198" s="67"/>
      <c r="J198" s="88" t="s">
        <v>1402</v>
      </c>
      <c r="K198" s="88" t="s">
        <v>362</v>
      </c>
      <c r="L198" s="77" t="s">
        <v>1403</v>
      </c>
    </row>
    <row r="199" spans="1:12" x14ac:dyDescent="0.2">
      <c r="A199" s="325"/>
      <c r="B199" s="82" t="s">
        <v>1380</v>
      </c>
      <c r="C199" s="82"/>
      <c r="D199" s="82" t="s">
        <v>1381</v>
      </c>
      <c r="F199" s="82" t="s">
        <v>1685</v>
      </c>
      <c r="G199" s="82"/>
      <c r="H199" s="77" t="s">
        <v>1686</v>
      </c>
      <c r="I199" s="67"/>
      <c r="J199" s="79" t="s">
        <v>1404</v>
      </c>
      <c r="K199" s="80" t="s">
        <v>224</v>
      </c>
      <c r="L199" s="79"/>
    </row>
    <row r="200" spans="1:12" x14ac:dyDescent="0.2">
      <c r="A200" s="326"/>
      <c r="B200" s="85" t="s">
        <v>1106</v>
      </c>
      <c r="C200" s="85" t="s">
        <v>314</v>
      </c>
      <c r="D200" s="77" t="s">
        <v>1580</v>
      </c>
      <c r="F200" s="82" t="s">
        <v>1129</v>
      </c>
      <c r="G200" s="82"/>
      <c r="H200" s="77" t="s">
        <v>1670</v>
      </c>
      <c r="I200" s="67"/>
      <c r="J200" s="82" t="s">
        <v>505</v>
      </c>
      <c r="K200" s="82" t="s">
        <v>504</v>
      </c>
      <c r="L200" s="82" t="s">
        <v>781</v>
      </c>
    </row>
    <row r="201" spans="1:12" x14ac:dyDescent="0.2">
      <c r="A201" s="325"/>
      <c r="B201" s="82" t="s">
        <v>929</v>
      </c>
      <c r="C201" s="82" t="s">
        <v>930</v>
      </c>
      <c r="D201" s="82" t="s">
        <v>1600</v>
      </c>
      <c r="F201" s="82" t="s">
        <v>1134</v>
      </c>
      <c r="G201" s="82"/>
      <c r="H201" s="77" t="s">
        <v>1674</v>
      </c>
      <c r="I201" s="67"/>
      <c r="J201" s="82" t="s">
        <v>753</v>
      </c>
      <c r="K201" s="82" t="s">
        <v>762</v>
      </c>
      <c r="L201" s="82" t="s">
        <v>785</v>
      </c>
    </row>
    <row r="202" spans="1:12" x14ac:dyDescent="0.2">
      <c r="A202" s="325"/>
      <c r="B202" s="82" t="s">
        <v>171</v>
      </c>
      <c r="C202" s="82" t="s">
        <v>25</v>
      </c>
      <c r="D202" s="82" t="s">
        <v>1076</v>
      </c>
      <c r="F202" s="82" t="s">
        <v>1136</v>
      </c>
      <c r="G202" s="82"/>
      <c r="H202" s="77" t="s">
        <v>1554</v>
      </c>
      <c r="I202" s="67"/>
      <c r="J202" s="82" t="s">
        <v>746</v>
      </c>
      <c r="K202" s="82" t="s">
        <v>760</v>
      </c>
      <c r="L202" s="82" t="s">
        <v>1619</v>
      </c>
    </row>
    <row r="203" spans="1:12" x14ac:dyDescent="0.2">
      <c r="A203" s="323" t="s">
        <v>1929</v>
      </c>
      <c r="B203" s="2" t="s">
        <v>933</v>
      </c>
      <c r="C203" s="82" t="s">
        <v>401</v>
      </c>
      <c r="D203" s="77" t="s">
        <v>934</v>
      </c>
      <c r="F203" s="82" t="s">
        <v>1139</v>
      </c>
      <c r="G203" s="82"/>
      <c r="H203" s="77" t="s">
        <v>1666</v>
      </c>
      <c r="I203" s="67"/>
      <c r="J203" s="82" t="s">
        <v>1317</v>
      </c>
      <c r="K203" s="82" t="s">
        <v>1318</v>
      </c>
      <c r="L203" s="82" t="s">
        <v>1319</v>
      </c>
    </row>
    <row r="204" spans="1:12" x14ac:dyDescent="0.2">
      <c r="A204" s="325"/>
      <c r="B204" s="82" t="s">
        <v>751</v>
      </c>
      <c r="C204" s="82" t="s">
        <v>498</v>
      </c>
      <c r="D204" s="82" t="s">
        <v>936</v>
      </c>
      <c r="F204" s="82" t="s">
        <v>1142</v>
      </c>
      <c r="G204" s="82"/>
      <c r="H204" s="77" t="s">
        <v>1555</v>
      </c>
      <c r="I204" s="67"/>
      <c r="J204" s="1" t="s">
        <v>1355</v>
      </c>
      <c r="K204" s="93" t="s">
        <v>573</v>
      </c>
      <c r="L204" s="77" t="s">
        <v>1356</v>
      </c>
    </row>
    <row r="205" spans="1:12" x14ac:dyDescent="0.2">
      <c r="A205" s="323"/>
      <c r="B205" s="2" t="s">
        <v>1068</v>
      </c>
      <c r="C205" s="82" t="s">
        <v>499</v>
      </c>
      <c r="D205" s="77" t="s">
        <v>1069</v>
      </c>
      <c r="F205" s="82" t="s">
        <v>1145</v>
      </c>
      <c r="G205" s="82"/>
      <c r="H205" s="77" t="s">
        <v>1556</v>
      </c>
      <c r="I205" s="67"/>
      <c r="J205" s="88" t="s">
        <v>1373</v>
      </c>
      <c r="K205" s="88" t="s">
        <v>326</v>
      </c>
      <c r="L205" s="77" t="s">
        <v>1374</v>
      </c>
    </row>
    <row r="206" spans="1:12" x14ac:dyDescent="0.2">
      <c r="A206" s="323"/>
      <c r="B206" s="2" t="s">
        <v>500</v>
      </c>
      <c r="C206" s="82" t="s">
        <v>37</v>
      </c>
      <c r="D206" s="77" t="s">
        <v>913</v>
      </c>
      <c r="F206" s="82" t="s">
        <v>1148</v>
      </c>
      <c r="G206" s="82"/>
      <c r="H206" s="77" t="s">
        <v>1671</v>
      </c>
      <c r="I206" s="67"/>
      <c r="J206" s="82" t="s">
        <v>1377</v>
      </c>
      <c r="K206" s="82" t="s">
        <v>1378</v>
      </c>
      <c r="L206" s="82" t="s">
        <v>1379</v>
      </c>
    </row>
    <row r="207" spans="1:12" x14ac:dyDescent="0.2">
      <c r="A207" s="323"/>
      <c r="B207" s="2" t="s">
        <v>39</v>
      </c>
      <c r="C207" s="82" t="s">
        <v>38</v>
      </c>
      <c r="D207" s="77" t="s">
        <v>939</v>
      </c>
      <c r="F207" s="82" t="s">
        <v>1150</v>
      </c>
      <c r="G207" s="82"/>
      <c r="H207" s="77" t="s">
        <v>1682</v>
      </c>
      <c r="I207" s="67"/>
      <c r="J207" s="85" t="s">
        <v>947</v>
      </c>
      <c r="K207" s="85" t="s">
        <v>74</v>
      </c>
      <c r="L207" s="77" t="s">
        <v>948</v>
      </c>
    </row>
    <row r="208" spans="1:12" x14ac:dyDescent="0.2">
      <c r="A208" s="325"/>
      <c r="B208" s="82" t="s">
        <v>501</v>
      </c>
      <c r="C208" s="82" t="s">
        <v>40</v>
      </c>
      <c r="D208" s="82" t="s">
        <v>942</v>
      </c>
      <c r="F208" s="82" t="s">
        <v>1153</v>
      </c>
      <c r="G208" s="82"/>
      <c r="H208" s="77" t="s">
        <v>1673</v>
      </c>
      <c r="I208" s="67"/>
      <c r="J208" s="85" t="s">
        <v>1405</v>
      </c>
      <c r="K208" s="85" t="s">
        <v>513</v>
      </c>
      <c r="L208" s="77" t="s">
        <v>1406</v>
      </c>
    </row>
    <row r="209" spans="1:12" x14ac:dyDescent="0.2">
      <c r="A209" s="325"/>
      <c r="B209" s="82" t="s">
        <v>756</v>
      </c>
      <c r="C209" s="82" t="s">
        <v>764</v>
      </c>
      <c r="D209" s="82" t="s">
        <v>946</v>
      </c>
      <c r="F209" s="82" t="s">
        <v>1156</v>
      </c>
      <c r="G209" s="82"/>
      <c r="H209" s="77" t="s">
        <v>1557</v>
      </c>
      <c r="I209" s="67"/>
      <c r="J209" s="2" t="s">
        <v>622</v>
      </c>
      <c r="K209" s="82" t="s">
        <v>621</v>
      </c>
      <c r="L209" s="77" t="s">
        <v>955</v>
      </c>
    </row>
    <row r="210" spans="1:12" x14ac:dyDescent="0.2">
      <c r="A210" s="325"/>
      <c r="B210" s="82" t="s">
        <v>1079</v>
      </c>
      <c r="C210" s="82" t="s">
        <v>1080</v>
      </c>
      <c r="D210" s="82" t="s">
        <v>1081</v>
      </c>
      <c r="F210" s="82" t="s">
        <v>1158</v>
      </c>
      <c r="G210" s="82"/>
      <c r="H210" s="77" t="s">
        <v>1668</v>
      </c>
      <c r="I210" s="67"/>
      <c r="J210" s="2" t="s">
        <v>1407</v>
      </c>
      <c r="K210" s="82" t="s">
        <v>426</v>
      </c>
      <c r="L210" s="77" t="s">
        <v>1408</v>
      </c>
    </row>
    <row r="211" spans="1:12" x14ac:dyDescent="0.2">
      <c r="A211" s="331"/>
      <c r="B211" s="88" t="s">
        <v>1227</v>
      </c>
      <c r="C211" s="88" t="s">
        <v>144</v>
      </c>
      <c r="D211" s="77" t="s">
        <v>1228</v>
      </c>
      <c r="F211" s="79" t="s">
        <v>1412</v>
      </c>
      <c r="G211" s="80" t="s">
        <v>224</v>
      </c>
      <c r="H211" s="81" t="s">
        <v>1413</v>
      </c>
      <c r="I211" s="67"/>
      <c r="J211" s="85" t="s">
        <v>512</v>
      </c>
      <c r="K211" s="85" t="s">
        <v>511</v>
      </c>
      <c r="L211" s="77" t="s">
        <v>1409</v>
      </c>
    </row>
    <row r="212" spans="1:12" x14ac:dyDescent="0.2">
      <c r="A212" s="331"/>
      <c r="B212" s="88" t="s">
        <v>1231</v>
      </c>
      <c r="C212" s="88" t="s">
        <v>147</v>
      </c>
      <c r="D212" s="77" t="s">
        <v>1232</v>
      </c>
      <c r="F212" s="82" t="s">
        <v>1676</v>
      </c>
      <c r="G212" s="82"/>
      <c r="H212" s="77" t="s">
        <v>1677</v>
      </c>
      <c r="J212" s="82" t="s">
        <v>1410</v>
      </c>
      <c r="K212" s="82" t="s">
        <v>1411</v>
      </c>
      <c r="L212" s="82" t="s">
        <v>1642</v>
      </c>
    </row>
    <row r="213" spans="1:12" x14ac:dyDescent="0.2">
      <c r="A213" s="331"/>
      <c r="B213" s="88" t="s">
        <v>1233</v>
      </c>
      <c r="C213" s="88" t="s">
        <v>173</v>
      </c>
      <c r="D213" s="77" t="s">
        <v>1234</v>
      </c>
      <c r="F213" s="82" t="s">
        <v>1169</v>
      </c>
      <c r="G213" s="82"/>
      <c r="H213" s="77" t="s">
        <v>1170</v>
      </c>
      <c r="J213" s="88" t="s">
        <v>529</v>
      </c>
      <c r="K213" s="88" t="s">
        <v>528</v>
      </c>
      <c r="L213" s="77" t="s">
        <v>1638</v>
      </c>
    </row>
    <row r="214" spans="1:12" x14ac:dyDescent="0.2">
      <c r="A214" s="331"/>
      <c r="B214" s="88" t="s">
        <v>1235</v>
      </c>
      <c r="C214" s="88" t="s">
        <v>660</v>
      </c>
      <c r="D214" s="77" t="s">
        <v>1602</v>
      </c>
      <c r="F214" s="82" t="s">
        <v>1171</v>
      </c>
      <c r="G214" s="82"/>
      <c r="H214" s="77" t="s">
        <v>1172</v>
      </c>
      <c r="J214" s="82" t="s">
        <v>1414</v>
      </c>
      <c r="K214" s="82" t="s">
        <v>1415</v>
      </c>
      <c r="L214" s="82" t="s">
        <v>1655</v>
      </c>
    </row>
    <row r="215" spans="1:12" x14ac:dyDescent="0.2">
      <c r="A215" s="331"/>
      <c r="B215" s="88" t="s">
        <v>1237</v>
      </c>
      <c r="C215" s="88" t="s">
        <v>662</v>
      </c>
      <c r="D215" s="77" t="s">
        <v>1238</v>
      </c>
      <c r="F215" s="82" t="s">
        <v>1173</v>
      </c>
      <c r="G215" s="82"/>
      <c r="H215" s="77" t="s">
        <v>1174</v>
      </c>
      <c r="J215" s="88" t="s">
        <v>76</v>
      </c>
      <c r="K215" s="88" t="s">
        <v>75</v>
      </c>
      <c r="L215" s="77" t="s">
        <v>958</v>
      </c>
    </row>
    <row r="216" spans="1:12" x14ac:dyDescent="0.2">
      <c r="A216" s="325"/>
      <c r="B216" s="82" t="s">
        <v>748</v>
      </c>
      <c r="C216" s="82" t="s">
        <v>408</v>
      </c>
      <c r="D216" s="82" t="s">
        <v>1625</v>
      </c>
      <c r="F216" s="82" t="s">
        <v>1660</v>
      </c>
      <c r="G216" s="82"/>
      <c r="H216" s="77" t="s">
        <v>1661</v>
      </c>
      <c r="J216" s="85" t="s">
        <v>527</v>
      </c>
      <c r="K216" s="85" t="s">
        <v>514</v>
      </c>
      <c r="L216" s="77" t="s">
        <v>1416</v>
      </c>
    </row>
    <row r="217" spans="1:12" x14ac:dyDescent="0.2">
      <c r="A217" s="326"/>
      <c r="B217" s="85" t="s">
        <v>1085</v>
      </c>
      <c r="C217" s="85" t="s">
        <v>1086</v>
      </c>
      <c r="D217" s="77" t="s">
        <v>1087</v>
      </c>
      <c r="F217" s="82" t="s">
        <v>1176</v>
      </c>
      <c r="G217" s="82"/>
      <c r="H217" s="77" t="s">
        <v>1177</v>
      </c>
      <c r="J217" s="88" t="s">
        <v>328</v>
      </c>
      <c r="K217" s="88" t="s">
        <v>327</v>
      </c>
      <c r="L217" s="77" t="s">
        <v>1417</v>
      </c>
    </row>
    <row r="218" spans="1:12" x14ac:dyDescent="0.2">
      <c r="A218" s="323" t="s">
        <v>1929</v>
      </c>
      <c r="B218" s="2" t="s">
        <v>875</v>
      </c>
      <c r="C218" s="82" t="s">
        <v>90</v>
      </c>
      <c r="D218" s="77" t="s">
        <v>1236</v>
      </c>
      <c r="F218" s="82" t="s">
        <v>1179</v>
      </c>
      <c r="G218" s="82"/>
      <c r="H218" s="77" t="s">
        <v>1180</v>
      </c>
      <c r="J218" s="88" t="s">
        <v>1418</v>
      </c>
      <c r="K218" s="88" t="s">
        <v>612</v>
      </c>
      <c r="L218" s="77" t="s">
        <v>1419</v>
      </c>
    </row>
    <row r="219" spans="1:12" x14ac:dyDescent="0.2">
      <c r="A219" s="331"/>
      <c r="B219" s="88" t="s">
        <v>1241</v>
      </c>
      <c r="C219" s="88" t="s">
        <v>49</v>
      </c>
      <c r="D219" s="77" t="s">
        <v>1242</v>
      </c>
      <c r="F219" s="82" t="s">
        <v>1182</v>
      </c>
      <c r="G219" s="82"/>
      <c r="H219" s="77" t="s">
        <v>1560</v>
      </c>
      <c r="J219" s="82" t="s">
        <v>1420</v>
      </c>
      <c r="K219" s="82" t="s">
        <v>1421</v>
      </c>
      <c r="L219" s="82" t="s">
        <v>1422</v>
      </c>
    </row>
    <row r="220" spans="1:12" x14ac:dyDescent="0.2">
      <c r="A220" s="325"/>
      <c r="B220" s="82" t="s">
        <v>915</v>
      </c>
      <c r="C220" s="82" t="s">
        <v>916</v>
      </c>
      <c r="D220" s="82" t="s">
        <v>917</v>
      </c>
      <c r="F220" s="82" t="s">
        <v>1183</v>
      </c>
      <c r="G220" s="82"/>
      <c r="H220" s="77" t="s">
        <v>1184</v>
      </c>
      <c r="J220" s="82" t="s">
        <v>1423</v>
      </c>
      <c r="K220" s="82" t="s">
        <v>1424</v>
      </c>
      <c r="L220" s="82" t="s">
        <v>1425</v>
      </c>
    </row>
    <row r="221" spans="1:12" x14ac:dyDescent="0.2">
      <c r="A221" s="325"/>
      <c r="B221" s="82" t="s">
        <v>915</v>
      </c>
      <c r="C221" s="82" t="s">
        <v>916</v>
      </c>
      <c r="D221" s="82" t="s">
        <v>917</v>
      </c>
      <c r="F221" s="82" t="s">
        <v>1561</v>
      </c>
      <c r="G221" s="82"/>
      <c r="H221" s="77" t="s">
        <v>1562</v>
      </c>
      <c r="J221" s="82" t="s">
        <v>1426</v>
      </c>
      <c r="K221" s="82" t="s">
        <v>1427</v>
      </c>
      <c r="L221" s="82" t="s">
        <v>1428</v>
      </c>
    </row>
    <row r="222" spans="1:12" x14ac:dyDescent="0.2">
      <c r="A222" s="323"/>
      <c r="B222" s="2" t="s">
        <v>154</v>
      </c>
      <c r="C222" s="82" t="s">
        <v>421</v>
      </c>
      <c r="D222" s="77" t="s">
        <v>919</v>
      </c>
      <c r="F222" s="82" t="s">
        <v>1186</v>
      </c>
      <c r="G222" s="82"/>
      <c r="H222" s="77" t="s">
        <v>1563</v>
      </c>
      <c r="J222" s="82" t="s">
        <v>755</v>
      </c>
      <c r="K222" s="82" t="s">
        <v>763</v>
      </c>
      <c r="L222" s="82" t="s">
        <v>1587</v>
      </c>
    </row>
    <row r="223" spans="1:12" x14ac:dyDescent="0.2">
      <c r="A223" s="323"/>
      <c r="B223" s="2" t="s">
        <v>922</v>
      </c>
      <c r="C223" s="82" t="s">
        <v>437</v>
      </c>
      <c r="D223" s="77" t="s">
        <v>923</v>
      </c>
      <c r="F223" s="82" t="s">
        <v>1188</v>
      </c>
      <c r="G223" s="82"/>
      <c r="H223" s="77" t="s">
        <v>1564</v>
      </c>
      <c r="J223" s="88" t="s">
        <v>1429</v>
      </c>
      <c r="K223" s="88" t="s">
        <v>611</v>
      </c>
      <c r="L223" s="77" t="s">
        <v>1645</v>
      </c>
    </row>
    <row r="224" spans="1:12" x14ac:dyDescent="0.2">
      <c r="A224" s="325"/>
      <c r="B224" s="82" t="s">
        <v>155</v>
      </c>
      <c r="C224" s="82" t="s">
        <v>407</v>
      </c>
      <c r="D224" s="82" t="s">
        <v>772</v>
      </c>
      <c r="F224" s="82" t="s">
        <v>1189</v>
      </c>
      <c r="G224" s="82"/>
      <c r="H224" s="77" t="s">
        <v>1190</v>
      </c>
      <c r="J224" s="85" t="s">
        <v>1430</v>
      </c>
      <c r="K224" s="85" t="s">
        <v>77</v>
      </c>
      <c r="L224" s="77" t="s">
        <v>1431</v>
      </c>
    </row>
    <row r="225" spans="1:12" x14ac:dyDescent="0.2">
      <c r="A225" s="325"/>
      <c r="B225" s="82" t="s">
        <v>157</v>
      </c>
      <c r="C225" s="82" t="s">
        <v>409</v>
      </c>
      <c r="D225" s="82" t="s">
        <v>776</v>
      </c>
      <c r="F225" s="82" t="s">
        <v>1192</v>
      </c>
      <c r="G225" s="82"/>
      <c r="H225" s="77" t="s">
        <v>1193</v>
      </c>
      <c r="J225" s="85" t="s">
        <v>800</v>
      </c>
      <c r="K225" s="85" t="s">
        <v>89</v>
      </c>
      <c r="L225" s="77" t="s">
        <v>1432</v>
      </c>
    </row>
    <row r="226" spans="1:12" x14ac:dyDescent="0.2">
      <c r="A226" s="323"/>
      <c r="B226" s="2" t="s">
        <v>158</v>
      </c>
      <c r="C226" s="82" t="s">
        <v>82</v>
      </c>
      <c r="D226" s="77" t="s">
        <v>1164</v>
      </c>
      <c r="F226" s="82" t="s">
        <v>1195</v>
      </c>
      <c r="G226" s="82"/>
      <c r="H226" s="77" t="s">
        <v>1196</v>
      </c>
      <c r="J226" s="82" t="s">
        <v>750</v>
      </c>
      <c r="K226" s="77" t="s">
        <v>609</v>
      </c>
      <c r="L226" s="82" t="s">
        <v>1433</v>
      </c>
    </row>
    <row r="227" spans="1:12" x14ac:dyDescent="0.2">
      <c r="A227" s="323"/>
      <c r="B227" s="2" t="s">
        <v>159</v>
      </c>
      <c r="C227" s="82" t="s">
        <v>411</v>
      </c>
      <c r="D227" s="77" t="s">
        <v>1590</v>
      </c>
      <c r="F227" s="82" t="s">
        <v>1198</v>
      </c>
      <c r="G227" s="82"/>
      <c r="H227" s="77" t="s">
        <v>1565</v>
      </c>
      <c r="J227" s="5" t="s">
        <v>878</v>
      </c>
      <c r="K227" s="85" t="s">
        <v>606</v>
      </c>
      <c r="L227" s="77" t="s">
        <v>1632</v>
      </c>
    </row>
    <row r="228" spans="1:12" x14ac:dyDescent="0.2">
      <c r="A228" s="323"/>
      <c r="B228" s="2" t="s">
        <v>160</v>
      </c>
      <c r="C228" s="82" t="s">
        <v>236</v>
      </c>
      <c r="D228" s="77" t="s">
        <v>1168</v>
      </c>
      <c r="F228" s="82" t="s">
        <v>1199</v>
      </c>
      <c r="G228" s="82"/>
      <c r="H228" s="77" t="s">
        <v>1200</v>
      </c>
      <c r="J228" s="82" t="s">
        <v>754</v>
      </c>
      <c r="K228" s="82" t="s">
        <v>610</v>
      </c>
      <c r="L228" s="82" t="s">
        <v>1434</v>
      </c>
    </row>
    <row r="229" spans="1:12" x14ac:dyDescent="0.2">
      <c r="A229" s="323"/>
      <c r="B229" s="2" t="s">
        <v>161</v>
      </c>
      <c r="C229" s="82" t="s">
        <v>237</v>
      </c>
      <c r="D229" s="77" t="s">
        <v>927</v>
      </c>
      <c r="F229" s="82" t="s">
        <v>1203</v>
      </c>
      <c r="G229" s="82"/>
      <c r="H229" s="77" t="s">
        <v>1204</v>
      </c>
      <c r="J229" s="2" t="s">
        <v>805</v>
      </c>
      <c r="K229" s="82" t="s">
        <v>293</v>
      </c>
      <c r="L229" s="77" t="s">
        <v>1435</v>
      </c>
    </row>
    <row r="230" spans="1:12" x14ac:dyDescent="0.2">
      <c r="A230" s="323"/>
      <c r="B230" s="2" t="s">
        <v>162</v>
      </c>
      <c r="C230" s="82" t="s">
        <v>43</v>
      </c>
      <c r="D230" s="77" t="s">
        <v>931</v>
      </c>
      <c r="J230" s="95" t="s">
        <v>1436</v>
      </c>
      <c r="K230" s="85" t="s">
        <v>608</v>
      </c>
      <c r="L230" s="77" t="s">
        <v>1437</v>
      </c>
    </row>
    <row r="231" spans="1:12" x14ac:dyDescent="0.2">
      <c r="A231" s="323" t="s">
        <v>1929</v>
      </c>
      <c r="B231" s="2" t="s">
        <v>170</v>
      </c>
      <c r="C231" s="82" t="s">
        <v>83</v>
      </c>
      <c r="D231" s="77" t="s">
        <v>1629</v>
      </c>
      <c r="J231" s="85" t="s">
        <v>79</v>
      </c>
      <c r="K231" s="85" t="s">
        <v>78</v>
      </c>
      <c r="L231" s="77" t="s">
        <v>1605</v>
      </c>
    </row>
    <row r="232" spans="1:12" x14ac:dyDescent="0.2">
      <c r="A232" s="323" t="s">
        <v>1929</v>
      </c>
      <c r="B232" s="2" t="s">
        <v>168</v>
      </c>
      <c r="C232" s="82" t="s">
        <v>138</v>
      </c>
      <c r="D232" s="77" t="s">
        <v>1634</v>
      </c>
      <c r="J232" s="82" t="s">
        <v>439</v>
      </c>
      <c r="K232" s="82" t="s">
        <v>438</v>
      </c>
      <c r="L232" s="82" t="s">
        <v>1438</v>
      </c>
    </row>
    <row r="233" spans="1:12" x14ac:dyDescent="0.2">
      <c r="A233" s="325"/>
      <c r="B233" s="82" t="s">
        <v>165</v>
      </c>
      <c r="C233" s="82" t="s">
        <v>410</v>
      </c>
      <c r="D233" s="82" t="s">
        <v>774</v>
      </c>
      <c r="J233" s="82" t="s">
        <v>1439</v>
      </c>
      <c r="K233" s="82" t="s">
        <v>1440</v>
      </c>
      <c r="L233" s="82" t="s">
        <v>1439</v>
      </c>
    </row>
    <row r="234" spans="1:12" x14ac:dyDescent="0.2">
      <c r="A234" s="323"/>
      <c r="B234" s="2" t="s">
        <v>166</v>
      </c>
      <c r="C234" s="82" t="s">
        <v>84</v>
      </c>
      <c r="D234" s="77" t="s">
        <v>1185</v>
      </c>
      <c r="J234" s="85" t="s">
        <v>509</v>
      </c>
      <c r="K234" s="85" t="s">
        <v>508</v>
      </c>
      <c r="L234" s="77" t="s">
        <v>1441</v>
      </c>
    </row>
    <row r="235" spans="1:12" x14ac:dyDescent="0.2">
      <c r="A235" s="325"/>
      <c r="B235" s="82" t="s">
        <v>167</v>
      </c>
      <c r="C235" s="82" t="s">
        <v>414</v>
      </c>
      <c r="D235" s="82" t="s">
        <v>783</v>
      </c>
      <c r="J235" s="82" t="s">
        <v>507</v>
      </c>
      <c r="K235" s="85" t="s">
        <v>506</v>
      </c>
      <c r="L235" s="82" t="s">
        <v>1442</v>
      </c>
    </row>
    <row r="236" spans="1:12" x14ac:dyDescent="0.2">
      <c r="A236" s="331"/>
      <c r="B236" s="88" t="s">
        <v>1245</v>
      </c>
      <c r="C236" s="88" t="s">
        <v>667</v>
      </c>
      <c r="D236" s="77" t="s">
        <v>1246</v>
      </c>
      <c r="J236" s="85" t="s">
        <v>1443</v>
      </c>
      <c r="K236" s="85" t="s">
        <v>607</v>
      </c>
      <c r="L236" s="77" t="s">
        <v>1444</v>
      </c>
    </row>
    <row r="237" spans="1:12" x14ac:dyDescent="0.2">
      <c r="A237" s="323" t="s">
        <v>1929</v>
      </c>
      <c r="B237" s="2" t="s">
        <v>533</v>
      </c>
      <c r="C237" s="82" t="s">
        <v>531</v>
      </c>
      <c r="D237" s="77" t="s">
        <v>954</v>
      </c>
      <c r="J237" s="79" t="s">
        <v>1445</v>
      </c>
      <c r="K237" s="80" t="s">
        <v>224</v>
      </c>
      <c r="L237" s="79" t="s">
        <v>1446</v>
      </c>
    </row>
    <row r="238" spans="1:12" x14ac:dyDescent="0.2">
      <c r="A238" s="325"/>
      <c r="B238" s="82" t="s">
        <v>164</v>
      </c>
      <c r="C238" s="82" t="s">
        <v>406</v>
      </c>
      <c r="D238" s="82" t="s">
        <v>767</v>
      </c>
      <c r="J238" s="82" t="s">
        <v>1037</v>
      </c>
      <c r="K238" s="82" t="s">
        <v>1038</v>
      </c>
      <c r="L238" s="82" t="s">
        <v>1039</v>
      </c>
    </row>
    <row r="239" spans="1:12" x14ac:dyDescent="0.2">
      <c r="A239" s="325"/>
      <c r="B239" s="82" t="s">
        <v>749</v>
      </c>
      <c r="C239" s="82" t="s">
        <v>357</v>
      </c>
      <c r="D239" s="82" t="s">
        <v>1249</v>
      </c>
      <c r="J239" s="82" t="s">
        <v>740</v>
      </c>
      <c r="K239" s="82" t="s">
        <v>613</v>
      </c>
      <c r="L239" s="82" t="s">
        <v>1579</v>
      </c>
    </row>
    <row r="240" spans="1:12" x14ac:dyDescent="0.2">
      <c r="A240" s="331"/>
      <c r="B240" s="88" t="s">
        <v>1252</v>
      </c>
      <c r="C240" s="88" t="s">
        <v>141</v>
      </c>
      <c r="D240" s="77" t="s">
        <v>1618</v>
      </c>
      <c r="J240" s="82" t="s">
        <v>192</v>
      </c>
      <c r="K240" s="84" t="s">
        <v>1046</v>
      </c>
      <c r="L240" s="77" t="s">
        <v>1047</v>
      </c>
    </row>
    <row r="241" spans="1:12" x14ac:dyDescent="0.2">
      <c r="A241" s="331"/>
      <c r="B241" s="88" t="s">
        <v>1255</v>
      </c>
      <c r="C241" s="88" t="s">
        <v>668</v>
      </c>
      <c r="D241" s="77" t="s">
        <v>1633</v>
      </c>
      <c r="J241" s="82" t="s">
        <v>191</v>
      </c>
      <c r="K241" s="84" t="s">
        <v>1049</v>
      </c>
      <c r="L241" s="77" t="s">
        <v>1050</v>
      </c>
    </row>
    <row r="242" spans="1:12" x14ac:dyDescent="0.2">
      <c r="A242" s="323"/>
      <c r="B242" s="2" t="s">
        <v>823</v>
      </c>
      <c r="C242" s="82" t="s">
        <v>103</v>
      </c>
      <c r="D242" s="77" t="s">
        <v>1589</v>
      </c>
      <c r="J242" s="82" t="s">
        <v>1053</v>
      </c>
      <c r="K242" s="82" t="s">
        <v>1054</v>
      </c>
      <c r="L242" s="82" t="s">
        <v>1055</v>
      </c>
    </row>
    <row r="243" spans="1:12" x14ac:dyDescent="0.2">
      <c r="A243" s="325"/>
      <c r="B243" s="82" t="s">
        <v>964</v>
      </c>
      <c r="C243" s="82" t="s">
        <v>965</v>
      </c>
      <c r="D243" s="82" t="s">
        <v>966</v>
      </c>
      <c r="J243" s="82" t="s">
        <v>604</v>
      </c>
      <c r="K243" s="84"/>
      <c r="L243" s="77" t="s">
        <v>1059</v>
      </c>
    </row>
    <row r="244" spans="1:12" x14ac:dyDescent="0.2">
      <c r="A244" s="323" t="s">
        <v>1929</v>
      </c>
      <c r="B244" s="2" t="s">
        <v>877</v>
      </c>
      <c r="C244" s="82" t="s">
        <v>107</v>
      </c>
      <c r="D244" s="77" t="s">
        <v>967</v>
      </c>
      <c r="J244" s="85" t="s">
        <v>1063</v>
      </c>
      <c r="K244" s="85" t="s">
        <v>2</v>
      </c>
      <c r="L244" s="77" t="s">
        <v>1064</v>
      </c>
    </row>
    <row r="245" spans="1:12" x14ac:dyDescent="0.2">
      <c r="A245" s="323"/>
      <c r="B245" s="2" t="s">
        <v>876</v>
      </c>
      <c r="C245" s="82" t="s">
        <v>104</v>
      </c>
      <c r="D245" s="77" t="s">
        <v>937</v>
      </c>
      <c r="J245" s="82" t="s">
        <v>440</v>
      </c>
      <c r="K245" s="84"/>
      <c r="L245" s="82" t="s">
        <v>440</v>
      </c>
    </row>
    <row r="246" spans="1:12" x14ac:dyDescent="0.2">
      <c r="A246" s="323"/>
      <c r="B246" s="2" t="s">
        <v>970</v>
      </c>
      <c r="C246" s="82" t="s">
        <v>106</v>
      </c>
      <c r="D246" s="77" t="s">
        <v>1568</v>
      </c>
      <c r="J246" s="5" t="s">
        <v>871</v>
      </c>
      <c r="K246" s="85" t="s">
        <v>430</v>
      </c>
      <c r="L246" s="77" t="s">
        <v>1067</v>
      </c>
    </row>
    <row r="247" spans="1:12" x14ac:dyDescent="0.2">
      <c r="A247" s="331"/>
      <c r="B247" s="88" t="s">
        <v>694</v>
      </c>
      <c r="C247" s="88" t="s">
        <v>693</v>
      </c>
      <c r="D247" s="77" t="s">
        <v>1635</v>
      </c>
      <c r="J247" s="82" t="s">
        <v>1082</v>
      </c>
      <c r="K247" s="82" t="s">
        <v>1083</v>
      </c>
      <c r="L247" s="82" t="s">
        <v>1084</v>
      </c>
    </row>
    <row r="248" spans="1:12" x14ac:dyDescent="0.2">
      <c r="A248" s="323"/>
      <c r="B248" s="2" t="s">
        <v>1091</v>
      </c>
      <c r="C248" s="82" t="s">
        <v>20</v>
      </c>
      <c r="D248" s="77" t="s">
        <v>1092</v>
      </c>
      <c r="J248" s="82" t="s">
        <v>1088</v>
      </c>
      <c r="K248" s="84"/>
      <c r="L248" s="77" t="s">
        <v>1089</v>
      </c>
    </row>
    <row r="249" spans="1:12" x14ac:dyDescent="0.2">
      <c r="A249" s="323"/>
      <c r="B249" s="2" t="s">
        <v>86</v>
      </c>
      <c r="C249" s="82" t="s">
        <v>626</v>
      </c>
      <c r="D249" s="77" t="s">
        <v>938</v>
      </c>
      <c r="J249" s="82" t="s">
        <v>189</v>
      </c>
      <c r="K249" s="84"/>
      <c r="L249" s="77" t="s">
        <v>1093</v>
      </c>
    </row>
    <row r="250" spans="1:12" x14ac:dyDescent="0.2">
      <c r="A250" s="323"/>
      <c r="B250" s="2" t="s">
        <v>824</v>
      </c>
      <c r="C250" s="82" t="s">
        <v>655</v>
      </c>
      <c r="D250" s="77" t="s">
        <v>1652</v>
      </c>
      <c r="J250" s="82" t="s">
        <v>1161</v>
      </c>
      <c r="K250" s="82" t="s">
        <v>1162</v>
      </c>
      <c r="L250" s="82" t="s">
        <v>1163</v>
      </c>
    </row>
    <row r="251" spans="1:12" x14ac:dyDescent="0.2">
      <c r="A251" s="325"/>
      <c r="B251" s="82" t="s">
        <v>572</v>
      </c>
      <c r="C251" s="82" t="s">
        <v>30</v>
      </c>
      <c r="D251" s="77" t="s">
        <v>1643</v>
      </c>
      <c r="J251" s="85" t="s">
        <v>1165</v>
      </c>
      <c r="K251" s="85" t="s">
        <v>614</v>
      </c>
      <c r="L251" s="77" t="s">
        <v>1166</v>
      </c>
    </row>
    <row r="252" spans="1:12" x14ac:dyDescent="0.2">
      <c r="A252" s="326"/>
      <c r="B252" s="85" t="s">
        <v>569</v>
      </c>
      <c r="C252" s="82" t="s">
        <v>619</v>
      </c>
      <c r="D252" s="77" t="s">
        <v>1582</v>
      </c>
      <c r="J252" s="82" t="s">
        <v>1208</v>
      </c>
      <c r="K252" s="82"/>
      <c r="L252" s="82" t="s">
        <v>1209</v>
      </c>
    </row>
    <row r="253" spans="1:12" x14ac:dyDescent="0.2">
      <c r="A253" s="326"/>
      <c r="B253" s="85" t="s">
        <v>510</v>
      </c>
      <c r="C253" s="82" t="s">
        <v>553</v>
      </c>
      <c r="D253" s="77" t="s">
        <v>1120</v>
      </c>
      <c r="J253" s="82" t="s">
        <v>195</v>
      </c>
      <c r="K253" s="84" t="s">
        <v>194</v>
      </c>
      <c r="L253" s="77" t="s">
        <v>1276</v>
      </c>
    </row>
    <row r="254" spans="1:12" x14ac:dyDescent="0.2">
      <c r="A254" s="323" t="s">
        <v>1929</v>
      </c>
      <c r="B254" s="2" t="s">
        <v>827</v>
      </c>
      <c r="C254" s="82" t="s">
        <v>548</v>
      </c>
      <c r="D254" s="77" t="s">
        <v>836</v>
      </c>
      <c r="J254" s="82" t="s">
        <v>603</v>
      </c>
      <c r="K254" s="84"/>
      <c r="L254" s="77" t="s">
        <v>1361</v>
      </c>
    </row>
    <row r="255" spans="1:12" x14ac:dyDescent="0.2">
      <c r="A255" s="325"/>
      <c r="B255" s="82" t="s">
        <v>742</v>
      </c>
      <c r="C255" s="82" t="s">
        <v>549</v>
      </c>
      <c r="D255" s="82" t="s">
        <v>1599</v>
      </c>
      <c r="J255" s="82" t="s">
        <v>1380</v>
      </c>
      <c r="K255" s="82"/>
      <c r="L255" s="82" t="s">
        <v>1381</v>
      </c>
    </row>
    <row r="256" spans="1:12" x14ac:dyDescent="0.2">
      <c r="A256" s="323"/>
      <c r="B256" s="2" t="s">
        <v>940</v>
      </c>
      <c r="C256" s="82" t="s">
        <v>713</v>
      </c>
      <c r="D256" s="77" t="s">
        <v>941</v>
      </c>
      <c r="J256" s="82" t="s">
        <v>1447</v>
      </c>
      <c r="K256" s="84"/>
      <c r="L256" s="77" t="s">
        <v>1447</v>
      </c>
    </row>
    <row r="257" spans="1:12" x14ac:dyDescent="0.2">
      <c r="A257" s="333"/>
      <c r="B257" s="3" t="s">
        <v>256</v>
      </c>
      <c r="C257" s="82" t="s">
        <v>249</v>
      </c>
      <c r="D257" s="77" t="s">
        <v>1194</v>
      </c>
      <c r="J257" s="88" t="s">
        <v>81</v>
      </c>
      <c r="K257" s="88" t="s">
        <v>80</v>
      </c>
      <c r="L257" s="77" t="s">
        <v>1448</v>
      </c>
    </row>
    <row r="258" spans="1:12" x14ac:dyDescent="0.2">
      <c r="A258" s="325"/>
      <c r="B258" s="82" t="s">
        <v>552</v>
      </c>
      <c r="C258" s="82" t="s">
        <v>551</v>
      </c>
      <c r="D258" s="82" t="s">
        <v>981</v>
      </c>
      <c r="J258" s="82" t="s">
        <v>1449</v>
      </c>
      <c r="K258" s="84"/>
      <c r="L258" s="77" t="s">
        <v>1450</v>
      </c>
    </row>
    <row r="259" spans="1:12" x14ac:dyDescent="0.2">
      <c r="A259" s="323"/>
      <c r="B259" s="2" t="s">
        <v>943</v>
      </c>
      <c r="C259" s="82" t="s">
        <v>33</v>
      </c>
      <c r="D259" s="77" t="s">
        <v>944</v>
      </c>
      <c r="J259" s="82" t="s">
        <v>190</v>
      </c>
      <c r="K259" s="84"/>
      <c r="L259" s="77" t="s">
        <v>1451</v>
      </c>
    </row>
    <row r="260" spans="1:12" x14ac:dyDescent="0.2">
      <c r="A260" s="325"/>
      <c r="B260" s="82" t="s">
        <v>620</v>
      </c>
      <c r="C260" s="82" t="s">
        <v>554</v>
      </c>
      <c r="D260" s="82" t="s">
        <v>1094</v>
      </c>
      <c r="J260" s="82" t="s">
        <v>188</v>
      </c>
      <c r="K260" s="84" t="s">
        <v>1452</v>
      </c>
      <c r="L260" s="77" t="s">
        <v>1453</v>
      </c>
    </row>
    <row r="261" spans="1:12" x14ac:dyDescent="0.2">
      <c r="A261" s="325"/>
      <c r="B261" s="82" t="s">
        <v>752</v>
      </c>
      <c r="C261" s="82" t="s">
        <v>761</v>
      </c>
      <c r="D261" s="82" t="s">
        <v>1584</v>
      </c>
      <c r="J261" s="82" t="s">
        <v>1454</v>
      </c>
      <c r="K261" s="82"/>
      <c r="L261" s="82" t="s">
        <v>1455</v>
      </c>
    </row>
    <row r="262" spans="1:12" x14ac:dyDescent="0.2">
      <c r="A262" s="323" t="s">
        <v>1929</v>
      </c>
      <c r="B262" s="2" t="s">
        <v>985</v>
      </c>
      <c r="C262" s="82" t="s">
        <v>555</v>
      </c>
      <c r="D262" s="77" t="s">
        <v>986</v>
      </c>
      <c r="J262" s="82" t="s">
        <v>602</v>
      </c>
      <c r="K262" s="84" t="s">
        <v>601</v>
      </c>
      <c r="L262" s="77" t="s">
        <v>1456</v>
      </c>
    </row>
    <row r="263" spans="1:12" x14ac:dyDescent="0.2">
      <c r="A263" s="326"/>
      <c r="B263" s="85" t="s">
        <v>947</v>
      </c>
      <c r="C263" s="85" t="s">
        <v>74</v>
      </c>
      <c r="D263" s="77" t="s">
        <v>948</v>
      </c>
      <c r="J263" s="82" t="s">
        <v>1457</v>
      </c>
      <c r="K263" s="82" t="s">
        <v>1458</v>
      </c>
      <c r="L263" s="82" t="s">
        <v>1459</v>
      </c>
    </row>
    <row r="264" spans="1:12" x14ac:dyDescent="0.2">
      <c r="A264" s="326"/>
      <c r="B264" s="85" t="s">
        <v>951</v>
      </c>
      <c r="C264" s="85" t="s">
        <v>425</v>
      </c>
      <c r="D264" s="77" t="s">
        <v>952</v>
      </c>
      <c r="J264" s="82" t="s">
        <v>1460</v>
      </c>
      <c r="K264" s="82" t="s">
        <v>1461</v>
      </c>
      <c r="L264" s="82" t="s">
        <v>1462</v>
      </c>
    </row>
    <row r="265" spans="1:12" x14ac:dyDescent="0.2">
      <c r="A265" s="331"/>
      <c r="B265" s="88" t="s">
        <v>1262</v>
      </c>
      <c r="C265" s="88" t="s">
        <v>47</v>
      </c>
      <c r="D265" s="77" t="s">
        <v>1263</v>
      </c>
      <c r="J265" s="2" t="s">
        <v>1463</v>
      </c>
      <c r="K265" s="82" t="s">
        <v>457</v>
      </c>
      <c r="L265" s="77" t="s">
        <v>1464</v>
      </c>
    </row>
    <row r="266" spans="1:12" x14ac:dyDescent="0.2">
      <c r="A266" s="331"/>
      <c r="B266" s="88" t="s">
        <v>1266</v>
      </c>
      <c r="C266" s="88" t="s">
        <v>140</v>
      </c>
      <c r="D266" s="77" t="s">
        <v>1267</v>
      </c>
      <c r="J266" s="82" t="s">
        <v>1465</v>
      </c>
      <c r="K266" s="82" t="s">
        <v>1466</v>
      </c>
      <c r="L266" s="82" t="s">
        <v>1581</v>
      </c>
    </row>
    <row r="267" spans="1:12" x14ac:dyDescent="0.2">
      <c r="A267" s="331"/>
      <c r="B267" s="88" t="s">
        <v>1270</v>
      </c>
      <c r="C267" s="88" t="s">
        <v>46</v>
      </c>
      <c r="D267" s="77" t="s">
        <v>1271</v>
      </c>
      <c r="J267" s="82" t="s">
        <v>1467</v>
      </c>
      <c r="K267" s="82"/>
      <c r="L267" s="82" t="s">
        <v>1468</v>
      </c>
    </row>
    <row r="268" spans="1:12" x14ac:dyDescent="0.2">
      <c r="A268" s="331"/>
      <c r="B268" s="88" t="s">
        <v>1274</v>
      </c>
      <c r="C268" s="88" t="s">
        <v>148</v>
      </c>
      <c r="D268" s="77" t="s">
        <v>1275</v>
      </c>
      <c r="J268" s="82" t="s">
        <v>639</v>
      </c>
      <c r="K268" s="82" t="s">
        <v>638</v>
      </c>
      <c r="L268" s="77" t="s">
        <v>974</v>
      </c>
    </row>
    <row r="269" spans="1:12" x14ac:dyDescent="0.2">
      <c r="A269" s="331"/>
      <c r="B269" s="88" t="s">
        <v>1282</v>
      </c>
      <c r="C269" s="88" t="s">
        <v>174</v>
      </c>
      <c r="D269" s="77" t="s">
        <v>1283</v>
      </c>
      <c r="J269" s="82" t="s">
        <v>1469</v>
      </c>
      <c r="K269" s="84"/>
      <c r="L269" s="77" t="s">
        <v>1469</v>
      </c>
    </row>
    <row r="270" spans="1:12" x14ac:dyDescent="0.2">
      <c r="A270" s="331"/>
      <c r="B270" s="88" t="s">
        <v>1291</v>
      </c>
      <c r="C270" s="88" t="s">
        <v>1292</v>
      </c>
      <c r="D270" s="77" t="s">
        <v>1293</v>
      </c>
      <c r="J270" s="82" t="s">
        <v>1470</v>
      </c>
      <c r="K270" s="84"/>
      <c r="L270" s="77" t="s">
        <v>1470</v>
      </c>
    </row>
    <row r="271" spans="1:12" x14ac:dyDescent="0.2">
      <c r="A271" s="331"/>
      <c r="B271" s="88" t="s">
        <v>1611</v>
      </c>
      <c r="C271" s="88" t="s">
        <v>697</v>
      </c>
      <c r="D271" s="77" t="s">
        <v>1612</v>
      </c>
      <c r="J271" s="82" t="s">
        <v>1471</v>
      </c>
      <c r="K271" s="82" t="s">
        <v>117</v>
      </c>
      <c r="L271" s="77" t="s">
        <v>1472</v>
      </c>
    </row>
    <row r="272" spans="1:12" x14ac:dyDescent="0.2">
      <c r="A272" s="331"/>
      <c r="B272" s="88" t="s">
        <v>1296</v>
      </c>
      <c r="C272" s="88" t="s">
        <v>50</v>
      </c>
      <c r="D272" s="77" t="s">
        <v>1641</v>
      </c>
      <c r="J272" s="82" t="s">
        <v>1473</v>
      </c>
      <c r="K272" s="82" t="s">
        <v>1474</v>
      </c>
      <c r="L272" s="82" t="s">
        <v>1475</v>
      </c>
    </row>
    <row r="273" spans="1:12" x14ac:dyDescent="0.2">
      <c r="A273" s="331"/>
      <c r="B273" s="88" t="s">
        <v>1299</v>
      </c>
      <c r="C273" s="88" t="s">
        <v>1300</v>
      </c>
      <c r="D273" s="77" t="s">
        <v>1597</v>
      </c>
      <c r="J273" s="82" t="s">
        <v>193</v>
      </c>
      <c r="K273" s="84"/>
      <c r="L273" s="77" t="s">
        <v>1476</v>
      </c>
    </row>
    <row r="274" spans="1:12" x14ac:dyDescent="0.2">
      <c r="A274" s="331"/>
      <c r="B274" s="88" t="s">
        <v>1303</v>
      </c>
      <c r="C274" s="88" t="s">
        <v>45</v>
      </c>
      <c r="D274" s="77" t="s">
        <v>1304</v>
      </c>
      <c r="J274" s="82" t="s">
        <v>1477</v>
      </c>
      <c r="K274" s="84"/>
      <c r="L274" s="77" t="s">
        <v>1478</v>
      </c>
    </row>
    <row r="275" spans="1:12" x14ac:dyDescent="0.2">
      <c r="A275" s="331"/>
      <c r="B275" s="88" t="s">
        <v>1307</v>
      </c>
      <c r="C275" s="88" t="s">
        <v>48</v>
      </c>
      <c r="D275" s="77" t="s">
        <v>1308</v>
      </c>
      <c r="J275" s="82" t="s">
        <v>1479</v>
      </c>
      <c r="K275" s="82"/>
      <c r="L275" s="82" t="s">
        <v>1480</v>
      </c>
    </row>
    <row r="276" spans="1:12" x14ac:dyDescent="0.2">
      <c r="A276" s="331"/>
      <c r="B276" s="88" t="s">
        <v>1311</v>
      </c>
      <c r="C276" s="88" t="s">
        <v>145</v>
      </c>
      <c r="D276" s="77" t="s">
        <v>1312</v>
      </c>
      <c r="J276" s="82" t="s">
        <v>1481</v>
      </c>
      <c r="K276" s="82"/>
      <c r="L276" s="82" t="s">
        <v>1482</v>
      </c>
    </row>
    <row r="277" spans="1:12" x14ac:dyDescent="0.2">
      <c r="A277" s="331"/>
      <c r="B277" s="88" t="s">
        <v>1315</v>
      </c>
      <c r="C277" s="88" t="s">
        <v>664</v>
      </c>
      <c r="D277" s="77" t="s">
        <v>1316</v>
      </c>
      <c r="J277" s="82" t="s">
        <v>1483</v>
      </c>
      <c r="K277" s="82" t="s">
        <v>1484</v>
      </c>
      <c r="L277" s="82" t="s">
        <v>1637</v>
      </c>
    </row>
    <row r="278" spans="1:12" x14ac:dyDescent="0.2">
      <c r="A278" s="331"/>
      <c r="B278" s="88" t="s">
        <v>1322</v>
      </c>
      <c r="C278" s="88" t="s">
        <v>142</v>
      </c>
      <c r="D278" s="77" t="s">
        <v>1598</v>
      </c>
      <c r="L278" s="21"/>
    </row>
    <row r="279" spans="1:12" x14ac:dyDescent="0.2">
      <c r="A279" s="331"/>
      <c r="B279" s="88" t="s">
        <v>1325</v>
      </c>
      <c r="C279" s="88" t="s">
        <v>661</v>
      </c>
      <c r="D279" s="77" t="s">
        <v>1644</v>
      </c>
      <c r="L279" s="21"/>
    </row>
    <row r="280" spans="1:12" x14ac:dyDescent="0.2">
      <c r="A280" s="326"/>
      <c r="B280" s="85" t="s">
        <v>1405</v>
      </c>
      <c r="C280" s="85" t="s">
        <v>513</v>
      </c>
      <c r="D280" s="77" t="s">
        <v>1406</v>
      </c>
      <c r="L280" s="21"/>
    </row>
    <row r="281" spans="1:12" x14ac:dyDescent="0.2">
      <c r="A281" s="331"/>
      <c r="B281" s="88" t="s">
        <v>1332</v>
      </c>
      <c r="C281" s="88" t="s">
        <v>1333</v>
      </c>
      <c r="D281" s="77" t="s">
        <v>1334</v>
      </c>
      <c r="L281" s="21"/>
    </row>
    <row r="282" spans="1:12" x14ac:dyDescent="0.2">
      <c r="A282" s="323"/>
      <c r="B282" s="2" t="s">
        <v>622</v>
      </c>
      <c r="C282" s="82" t="s">
        <v>621</v>
      </c>
      <c r="D282" s="77" t="s">
        <v>955</v>
      </c>
      <c r="L282" s="21"/>
    </row>
    <row r="283" spans="1:12" x14ac:dyDescent="0.2">
      <c r="A283" s="331"/>
      <c r="B283" s="88" t="s">
        <v>1337</v>
      </c>
      <c r="C283" s="88" t="s">
        <v>701</v>
      </c>
      <c r="D283" s="77" t="s">
        <v>1591</v>
      </c>
      <c r="L283" s="21"/>
    </row>
    <row r="284" spans="1:12" x14ac:dyDescent="0.2">
      <c r="A284" s="331"/>
      <c r="B284" s="88" t="s">
        <v>150</v>
      </c>
      <c r="C284" s="88" t="s">
        <v>149</v>
      </c>
      <c r="D284" s="77" t="s">
        <v>1342</v>
      </c>
      <c r="L284" s="21"/>
    </row>
    <row r="285" spans="1:12" x14ac:dyDescent="0.2">
      <c r="A285" s="334"/>
      <c r="B285" s="94" t="s">
        <v>1347</v>
      </c>
      <c r="C285" s="88" t="s">
        <v>700</v>
      </c>
      <c r="D285" s="77" t="s">
        <v>1348</v>
      </c>
      <c r="L285" s="21"/>
    </row>
    <row r="286" spans="1:12" x14ac:dyDescent="0.2">
      <c r="A286" s="331"/>
      <c r="B286" s="88" t="s">
        <v>1352</v>
      </c>
      <c r="C286" s="88" t="s">
        <v>1353</v>
      </c>
      <c r="D286" s="77" t="s">
        <v>1354</v>
      </c>
    </row>
    <row r="287" spans="1:12" x14ac:dyDescent="0.2">
      <c r="A287" s="331"/>
      <c r="B287" s="88" t="s">
        <v>1614</v>
      </c>
      <c r="C287" s="88" t="s">
        <v>363</v>
      </c>
      <c r="D287" s="77" t="s">
        <v>1615</v>
      </c>
    </row>
    <row r="288" spans="1:12" x14ac:dyDescent="0.2">
      <c r="A288" s="326"/>
      <c r="B288" s="85" t="s">
        <v>1382</v>
      </c>
      <c r="C288" s="85" t="s">
        <v>367</v>
      </c>
      <c r="D288" s="77" t="s">
        <v>1383</v>
      </c>
    </row>
    <row r="289" spans="1:4" x14ac:dyDescent="0.2">
      <c r="A289" s="323"/>
      <c r="B289" s="2" t="s">
        <v>1407</v>
      </c>
      <c r="C289" s="82" t="s">
        <v>426</v>
      </c>
      <c r="D289" s="77" t="s">
        <v>1408</v>
      </c>
    </row>
    <row r="290" spans="1:4" x14ac:dyDescent="0.2">
      <c r="A290" s="326"/>
      <c r="B290" s="85" t="s">
        <v>512</v>
      </c>
      <c r="C290" s="85" t="s">
        <v>511</v>
      </c>
      <c r="D290" s="77" t="s">
        <v>1409</v>
      </c>
    </row>
    <row r="291" spans="1:4" x14ac:dyDescent="0.2">
      <c r="A291" s="325"/>
      <c r="B291" s="82" t="s">
        <v>1410</v>
      </c>
      <c r="C291" s="82" t="s">
        <v>1411</v>
      </c>
      <c r="D291" s="82" t="s">
        <v>1642</v>
      </c>
    </row>
    <row r="292" spans="1:4" x14ac:dyDescent="0.2">
      <c r="A292" s="325"/>
      <c r="B292" s="82" t="s">
        <v>1385</v>
      </c>
      <c r="C292" s="82" t="s">
        <v>1386</v>
      </c>
      <c r="D292" s="82" t="s">
        <v>1385</v>
      </c>
    </row>
    <row r="293" spans="1:4" x14ac:dyDescent="0.2">
      <c r="A293" s="323" t="s">
        <v>1929</v>
      </c>
      <c r="B293" s="2" t="s">
        <v>802</v>
      </c>
      <c r="C293" s="82" t="s">
        <v>623</v>
      </c>
      <c r="D293" s="77" t="s">
        <v>802</v>
      </c>
    </row>
    <row r="294" spans="1:4" x14ac:dyDescent="0.2">
      <c r="A294" s="331"/>
      <c r="B294" s="88" t="s">
        <v>529</v>
      </c>
      <c r="C294" s="88" t="s">
        <v>528</v>
      </c>
      <c r="D294" s="77" t="s">
        <v>1638</v>
      </c>
    </row>
    <row r="295" spans="1:4" x14ac:dyDescent="0.2">
      <c r="A295" s="331"/>
      <c r="B295" s="88" t="s">
        <v>76</v>
      </c>
      <c r="C295" s="88" t="s">
        <v>75</v>
      </c>
      <c r="D295" s="77" t="s">
        <v>958</v>
      </c>
    </row>
    <row r="296" spans="1:4" x14ac:dyDescent="0.2">
      <c r="A296" s="326"/>
      <c r="B296" s="85" t="s">
        <v>1112</v>
      </c>
      <c r="C296" s="85" t="s">
        <v>315</v>
      </c>
      <c r="D296" s="77" t="s">
        <v>1113</v>
      </c>
    </row>
    <row r="297" spans="1:4" x14ac:dyDescent="0.2">
      <c r="A297" s="323" t="s">
        <v>1929</v>
      </c>
      <c r="B297" s="2" t="s">
        <v>557</v>
      </c>
      <c r="C297" s="82" t="s">
        <v>556</v>
      </c>
      <c r="D297" s="77" t="s">
        <v>1144</v>
      </c>
    </row>
    <row r="298" spans="1:4" x14ac:dyDescent="0.2">
      <c r="A298" s="326"/>
      <c r="B298" s="85" t="s">
        <v>366</v>
      </c>
      <c r="C298" s="85" t="s">
        <v>365</v>
      </c>
      <c r="D298" s="77" t="s">
        <v>1387</v>
      </c>
    </row>
    <row r="299" spans="1:4" x14ac:dyDescent="0.2">
      <c r="A299" s="325"/>
      <c r="B299" s="82" t="s">
        <v>625</v>
      </c>
      <c r="C299" s="82" t="s">
        <v>624</v>
      </c>
      <c r="D299" s="82" t="s">
        <v>1152</v>
      </c>
    </row>
    <row r="300" spans="1:4" x14ac:dyDescent="0.2">
      <c r="A300" s="331" t="s">
        <v>1929</v>
      </c>
      <c r="B300" s="88" t="s">
        <v>328</v>
      </c>
      <c r="C300" s="88" t="s">
        <v>327</v>
      </c>
      <c r="D300" s="77" t="s">
        <v>1417</v>
      </c>
    </row>
    <row r="301" spans="1:4" x14ac:dyDescent="0.2">
      <c r="A301" s="331"/>
      <c r="B301" s="88" t="s">
        <v>1418</v>
      </c>
      <c r="C301" s="88" t="s">
        <v>612</v>
      </c>
      <c r="D301" s="77" t="s">
        <v>1419</v>
      </c>
    </row>
    <row r="302" spans="1:4" x14ac:dyDescent="0.2">
      <c r="A302" s="325"/>
      <c r="B302" s="82" t="s">
        <v>1447</v>
      </c>
      <c r="C302" s="84"/>
      <c r="D302" s="77" t="s">
        <v>1447</v>
      </c>
    </row>
    <row r="303" spans="1:4" x14ac:dyDescent="0.2">
      <c r="A303" s="325"/>
      <c r="B303" s="82" t="s">
        <v>741</v>
      </c>
      <c r="C303" s="82" t="s">
        <v>66</v>
      </c>
      <c r="D303" s="82" t="s">
        <v>741</v>
      </c>
    </row>
    <row r="304" spans="1:4" x14ac:dyDescent="0.2">
      <c r="A304" s="331"/>
      <c r="B304" s="88" t="s">
        <v>1359</v>
      </c>
      <c r="C304" s="88" t="s">
        <v>1360</v>
      </c>
      <c r="D304" s="77" t="s">
        <v>1617</v>
      </c>
    </row>
    <row r="305" spans="1:4" x14ac:dyDescent="0.2">
      <c r="A305" s="331"/>
      <c r="B305" s="88" t="s">
        <v>1362</v>
      </c>
      <c r="C305" s="88" t="s">
        <v>702</v>
      </c>
      <c r="D305" s="77" t="s">
        <v>1363</v>
      </c>
    </row>
    <row r="306" spans="1:4" x14ac:dyDescent="0.2">
      <c r="A306" s="323"/>
      <c r="B306" s="2" t="s">
        <v>1389</v>
      </c>
      <c r="C306" s="82" t="s">
        <v>559</v>
      </c>
      <c r="D306" s="77" t="s">
        <v>1389</v>
      </c>
    </row>
    <row r="307" spans="1:4" x14ac:dyDescent="0.2">
      <c r="A307" s="325"/>
      <c r="B307" s="82" t="s">
        <v>1420</v>
      </c>
      <c r="C307" s="82" t="s">
        <v>1421</v>
      </c>
      <c r="D307" s="82" t="s">
        <v>1422</v>
      </c>
    </row>
    <row r="308" spans="1:4" x14ac:dyDescent="0.2">
      <c r="A308" s="323" t="s">
        <v>1929</v>
      </c>
      <c r="B308" s="2" t="s">
        <v>454</v>
      </c>
      <c r="C308" s="82" t="s">
        <v>42</v>
      </c>
      <c r="D308" s="77" t="s">
        <v>998</v>
      </c>
    </row>
    <row r="309" spans="1:4" x14ac:dyDescent="0.2">
      <c r="A309" s="331"/>
      <c r="B309" s="88" t="s">
        <v>81</v>
      </c>
      <c r="C309" s="88" t="s">
        <v>80</v>
      </c>
      <c r="D309" s="77" t="s">
        <v>1448</v>
      </c>
    </row>
    <row r="310" spans="1:4" x14ac:dyDescent="0.2">
      <c r="A310" s="325"/>
      <c r="B310" s="82" t="s">
        <v>1426</v>
      </c>
      <c r="C310" s="82" t="s">
        <v>1427</v>
      </c>
      <c r="D310" s="82" t="s">
        <v>1428</v>
      </c>
    </row>
    <row r="311" spans="1:4" x14ac:dyDescent="0.2">
      <c r="A311" s="325"/>
      <c r="B311" s="82" t="s">
        <v>755</v>
      </c>
      <c r="C311" s="82" t="s">
        <v>763</v>
      </c>
      <c r="D311" s="82" t="s">
        <v>1587</v>
      </c>
    </row>
    <row r="312" spans="1:4" x14ac:dyDescent="0.2">
      <c r="A312" s="331"/>
      <c r="B312" s="88" t="s">
        <v>1429</v>
      </c>
      <c r="C312" s="88" t="s">
        <v>611</v>
      </c>
      <c r="D312" s="77" t="s">
        <v>1645</v>
      </c>
    </row>
    <row r="313" spans="1:4" x14ac:dyDescent="0.2">
      <c r="A313" s="325"/>
      <c r="B313" s="82" t="s">
        <v>1390</v>
      </c>
      <c r="C313" s="82" t="s">
        <v>1391</v>
      </c>
      <c r="D313" s="82" t="s">
        <v>1624</v>
      </c>
    </row>
    <row r="314" spans="1:4" x14ac:dyDescent="0.2">
      <c r="A314" s="323"/>
      <c r="B314" s="2" t="s">
        <v>728</v>
      </c>
      <c r="C314" s="82" t="s">
        <v>727</v>
      </c>
      <c r="D314" s="77" t="s">
        <v>1205</v>
      </c>
    </row>
    <row r="315" spans="1:4" x14ac:dyDescent="0.2">
      <c r="A315" s="325"/>
      <c r="B315" s="82" t="s">
        <v>730</v>
      </c>
      <c r="C315" s="82" t="s">
        <v>729</v>
      </c>
      <c r="D315" s="82" t="s">
        <v>766</v>
      </c>
    </row>
    <row r="316" spans="1:4" x14ac:dyDescent="0.2">
      <c r="A316" s="325"/>
      <c r="B316" s="82" t="s">
        <v>238</v>
      </c>
      <c r="C316" s="82" t="s">
        <v>731</v>
      </c>
      <c r="D316" s="82" t="s">
        <v>771</v>
      </c>
    </row>
    <row r="317" spans="1:4" x14ac:dyDescent="0.2">
      <c r="A317" s="325"/>
      <c r="B317" s="82" t="s">
        <v>59</v>
      </c>
      <c r="C317" s="82" t="s">
        <v>578</v>
      </c>
      <c r="D317" s="82" t="s">
        <v>775</v>
      </c>
    </row>
    <row r="318" spans="1:4" x14ac:dyDescent="0.2">
      <c r="A318" s="323" t="s">
        <v>1929</v>
      </c>
      <c r="B318" s="2" t="s">
        <v>1212</v>
      </c>
      <c r="C318" s="82" t="s">
        <v>60</v>
      </c>
      <c r="D318" s="77" t="s">
        <v>1213</v>
      </c>
    </row>
    <row r="319" spans="1:4" x14ac:dyDescent="0.2">
      <c r="A319" s="323"/>
      <c r="B319" s="2" t="s">
        <v>62</v>
      </c>
      <c r="C319" s="82" t="s">
        <v>61</v>
      </c>
      <c r="D319" s="77" t="s">
        <v>961</v>
      </c>
    </row>
    <row r="320" spans="1:4" x14ac:dyDescent="0.2">
      <c r="A320" s="323" t="s">
        <v>1929</v>
      </c>
      <c r="B320" s="2" t="s">
        <v>1219</v>
      </c>
      <c r="C320" s="82" t="s">
        <v>1220</v>
      </c>
      <c r="D320" s="77" t="s">
        <v>1640</v>
      </c>
    </row>
    <row r="321" spans="1:4" x14ac:dyDescent="0.2">
      <c r="A321" s="325"/>
      <c r="B321" s="82" t="s">
        <v>1223</v>
      </c>
      <c r="C321" s="82" t="s">
        <v>1224</v>
      </c>
      <c r="D321" s="82" t="s">
        <v>1225</v>
      </c>
    </row>
    <row r="322" spans="1:4" x14ac:dyDescent="0.2">
      <c r="A322" s="325"/>
      <c r="B322" s="82" t="s">
        <v>64</v>
      </c>
      <c r="C322" s="82" t="s">
        <v>63</v>
      </c>
      <c r="D322" s="82" t="s">
        <v>782</v>
      </c>
    </row>
    <row r="323" spans="1:4" x14ac:dyDescent="0.2">
      <c r="A323" s="325"/>
      <c r="B323" s="82" t="s">
        <v>1449</v>
      </c>
      <c r="C323" s="84"/>
      <c r="D323" s="77" t="s">
        <v>1450</v>
      </c>
    </row>
    <row r="324" spans="1:4" x14ac:dyDescent="0.2">
      <c r="A324" s="325"/>
      <c r="B324" s="82" t="s">
        <v>272</v>
      </c>
      <c r="C324" s="82" t="s">
        <v>271</v>
      </c>
      <c r="D324" s="77" t="s">
        <v>1372</v>
      </c>
    </row>
    <row r="325" spans="1:4" x14ac:dyDescent="0.2">
      <c r="A325" s="325"/>
      <c r="B325" s="82" t="s">
        <v>758</v>
      </c>
      <c r="C325" s="82" t="s">
        <v>21</v>
      </c>
      <c r="D325" s="82" t="s">
        <v>909</v>
      </c>
    </row>
    <row r="326" spans="1:4" x14ac:dyDescent="0.2">
      <c r="A326" s="323" t="s">
        <v>1929</v>
      </c>
      <c r="B326" s="2" t="s">
        <v>637</v>
      </c>
      <c r="C326" s="82" t="s">
        <v>636</v>
      </c>
      <c r="D326" s="77" t="s">
        <v>911</v>
      </c>
    </row>
    <row r="327" spans="1:4" x14ac:dyDescent="0.2">
      <c r="A327" s="328"/>
      <c r="B327" s="83" t="s">
        <v>804</v>
      </c>
      <c r="C327" s="4" t="s">
        <v>565</v>
      </c>
      <c r="D327" s="77" t="s">
        <v>914</v>
      </c>
    </row>
    <row r="328" spans="1:4" x14ac:dyDescent="0.2">
      <c r="A328" s="323" t="s">
        <v>1929</v>
      </c>
      <c r="B328" s="2" t="s">
        <v>1430</v>
      </c>
      <c r="C328" s="82" t="s">
        <v>77</v>
      </c>
      <c r="D328" s="77" t="s">
        <v>1431</v>
      </c>
    </row>
    <row r="329" spans="1:4" x14ac:dyDescent="0.2">
      <c r="A329" s="325"/>
      <c r="B329" s="82" t="s">
        <v>190</v>
      </c>
      <c r="C329" s="84"/>
      <c r="D329" s="77" t="s">
        <v>1451</v>
      </c>
    </row>
    <row r="330" spans="1:4" x14ac:dyDescent="0.2">
      <c r="A330" s="325"/>
      <c r="B330" s="82" t="s">
        <v>188</v>
      </c>
      <c r="C330" s="84" t="s">
        <v>1452</v>
      </c>
      <c r="D330" s="77" t="s">
        <v>1453</v>
      </c>
    </row>
    <row r="331" spans="1:4" x14ac:dyDescent="0.2">
      <c r="A331" s="325"/>
      <c r="B331" s="82" t="s">
        <v>1454</v>
      </c>
      <c r="C331" s="82"/>
      <c r="D331" s="82" t="s">
        <v>1455</v>
      </c>
    </row>
    <row r="332" spans="1:4" x14ac:dyDescent="0.2">
      <c r="A332" s="323" t="s">
        <v>1929</v>
      </c>
      <c r="B332" s="2" t="s">
        <v>1003</v>
      </c>
      <c r="C332" s="82" t="s">
        <v>65</v>
      </c>
      <c r="D332" s="77" t="s">
        <v>1004</v>
      </c>
    </row>
    <row r="333" spans="1:4" x14ac:dyDescent="0.2">
      <c r="A333" s="325"/>
      <c r="B333" s="82" t="s">
        <v>759</v>
      </c>
      <c r="C333" s="82" t="s">
        <v>918</v>
      </c>
      <c r="D333" s="82" t="s">
        <v>1650</v>
      </c>
    </row>
    <row r="334" spans="1:4" x14ac:dyDescent="0.2">
      <c r="A334" s="328"/>
      <c r="B334" s="83" t="s">
        <v>213</v>
      </c>
      <c r="C334" s="4" t="s">
        <v>212</v>
      </c>
      <c r="D334" s="77" t="s">
        <v>920</v>
      </c>
    </row>
    <row r="335" spans="1:4" x14ac:dyDescent="0.2">
      <c r="A335" s="325"/>
      <c r="B335" s="82" t="s">
        <v>602</v>
      </c>
      <c r="C335" s="84" t="s">
        <v>601</v>
      </c>
      <c r="D335" s="77" t="s">
        <v>1456</v>
      </c>
    </row>
    <row r="336" spans="1:4" x14ac:dyDescent="0.2">
      <c r="A336" s="323" t="s">
        <v>1929</v>
      </c>
      <c r="B336" s="2" t="s">
        <v>456</v>
      </c>
      <c r="C336" s="82" t="s">
        <v>455</v>
      </c>
      <c r="D336" s="77" t="s">
        <v>1008</v>
      </c>
    </row>
    <row r="337" spans="1:4" x14ac:dyDescent="0.2">
      <c r="A337" s="325"/>
      <c r="B337" s="82" t="s">
        <v>35</v>
      </c>
      <c r="C337" s="82" t="s">
        <v>34</v>
      </c>
      <c r="D337" s="82" t="s">
        <v>1026</v>
      </c>
    </row>
    <row r="338" spans="1:4" x14ac:dyDescent="0.2">
      <c r="A338" s="325"/>
      <c r="B338" s="82" t="s">
        <v>215</v>
      </c>
      <c r="C338" s="82" t="s">
        <v>214</v>
      </c>
      <c r="D338" s="82" t="s">
        <v>924</v>
      </c>
    </row>
    <row r="339" spans="1:4" x14ac:dyDescent="0.2">
      <c r="A339" s="325"/>
      <c r="B339" s="82" t="s">
        <v>600</v>
      </c>
      <c r="C339" s="84" t="s">
        <v>196</v>
      </c>
      <c r="D339" s="77" t="s">
        <v>928</v>
      </c>
    </row>
    <row r="340" spans="1:4" x14ac:dyDescent="0.2">
      <c r="A340" s="325"/>
      <c r="B340" s="82" t="s">
        <v>217</v>
      </c>
      <c r="C340" s="82" t="s">
        <v>216</v>
      </c>
      <c r="D340" s="77" t="s">
        <v>932</v>
      </c>
    </row>
    <row r="341" spans="1:4" x14ac:dyDescent="0.2">
      <c r="A341" s="323"/>
      <c r="B341" s="2" t="s">
        <v>1011</v>
      </c>
      <c r="C341" s="82" t="s">
        <v>1012</v>
      </c>
      <c r="D341" s="77" t="s">
        <v>1569</v>
      </c>
    </row>
    <row r="342" spans="1:4" x14ac:dyDescent="0.2">
      <c r="A342" s="325"/>
      <c r="B342" s="82" t="s">
        <v>372</v>
      </c>
      <c r="C342" s="82" t="s">
        <v>371</v>
      </c>
      <c r="D342" s="82" t="s">
        <v>778</v>
      </c>
    </row>
    <row r="343" spans="1:4" x14ac:dyDescent="0.2">
      <c r="A343" s="323"/>
      <c r="B343" s="2" t="s">
        <v>201</v>
      </c>
      <c r="C343" s="82" t="s">
        <v>373</v>
      </c>
      <c r="D343" s="77" t="s">
        <v>969</v>
      </c>
    </row>
    <row r="344" spans="1:4" x14ac:dyDescent="0.2">
      <c r="A344" s="323"/>
      <c r="B344" s="2" t="s">
        <v>203</v>
      </c>
      <c r="C344" s="82" t="s">
        <v>202</v>
      </c>
      <c r="D344" s="77" t="s">
        <v>971</v>
      </c>
    </row>
    <row r="345" spans="1:4" x14ac:dyDescent="0.2">
      <c r="A345" s="335"/>
      <c r="B345" s="100" t="s">
        <v>88</v>
      </c>
      <c r="C345" s="89" t="s">
        <v>299</v>
      </c>
      <c r="D345" s="70" t="s">
        <v>1020</v>
      </c>
    </row>
    <row r="346" spans="1:4" x14ac:dyDescent="0.2">
      <c r="A346" s="325"/>
      <c r="B346" s="82" t="s">
        <v>205</v>
      </c>
      <c r="C346" s="82" t="s">
        <v>204</v>
      </c>
      <c r="D346" s="82" t="s">
        <v>784</v>
      </c>
    </row>
    <row r="347" spans="1:4" x14ac:dyDescent="0.2">
      <c r="A347" s="323" t="s">
        <v>1929</v>
      </c>
      <c r="B347" s="2" t="s">
        <v>226</v>
      </c>
      <c r="C347" s="82" t="s">
        <v>225</v>
      </c>
      <c r="D347" s="77" t="s">
        <v>1027</v>
      </c>
    </row>
    <row r="348" spans="1:4" x14ac:dyDescent="0.2">
      <c r="A348" s="323" t="s">
        <v>1929</v>
      </c>
      <c r="B348" s="2" t="s">
        <v>219</v>
      </c>
      <c r="C348" s="82" t="s">
        <v>218</v>
      </c>
      <c r="D348" s="77" t="s">
        <v>935</v>
      </c>
    </row>
    <row r="349" spans="1:4" x14ac:dyDescent="0.2">
      <c r="A349" s="325"/>
      <c r="B349" s="82" t="s">
        <v>750</v>
      </c>
      <c r="C349" s="77" t="s">
        <v>609</v>
      </c>
      <c r="D349" s="82" t="s">
        <v>1433</v>
      </c>
    </row>
    <row r="350" spans="1:4" x14ac:dyDescent="0.2">
      <c r="A350" s="327" t="s">
        <v>1929</v>
      </c>
      <c r="B350" s="5" t="s">
        <v>878</v>
      </c>
      <c r="C350" s="85" t="s">
        <v>606</v>
      </c>
      <c r="D350" s="77" t="s">
        <v>1632</v>
      </c>
    </row>
    <row r="351" spans="1:4" x14ac:dyDescent="0.2">
      <c r="A351" s="325"/>
      <c r="B351" s="82" t="s">
        <v>754</v>
      </c>
      <c r="C351" s="82" t="s">
        <v>610</v>
      </c>
      <c r="D351" s="82" t="s">
        <v>1434</v>
      </c>
    </row>
    <row r="352" spans="1:4" x14ac:dyDescent="0.2">
      <c r="A352" s="323" t="s">
        <v>1929</v>
      </c>
      <c r="B352" s="2" t="s">
        <v>799</v>
      </c>
      <c r="C352" s="82" t="s">
        <v>187</v>
      </c>
      <c r="D352" s="77" t="s">
        <v>838</v>
      </c>
    </row>
    <row r="353" spans="1:4" x14ac:dyDescent="0.2">
      <c r="A353" s="323" t="s">
        <v>1929</v>
      </c>
      <c r="B353" s="2" t="s">
        <v>757</v>
      </c>
      <c r="C353" s="82" t="s">
        <v>765</v>
      </c>
      <c r="D353" s="77" t="s">
        <v>1131</v>
      </c>
    </row>
    <row r="354" spans="1:4" x14ac:dyDescent="0.2">
      <c r="A354" s="325"/>
      <c r="B354" s="82" t="s">
        <v>1457</v>
      </c>
      <c r="C354" s="82" t="s">
        <v>1458</v>
      </c>
      <c r="D354" s="82" t="s">
        <v>1459</v>
      </c>
    </row>
    <row r="355" spans="1:4" x14ac:dyDescent="0.2">
      <c r="A355" s="323" t="s">
        <v>1929</v>
      </c>
      <c r="B355" s="2" t="s">
        <v>806</v>
      </c>
      <c r="C355" s="82" t="s">
        <v>186</v>
      </c>
      <c r="D355" s="77" t="s">
        <v>839</v>
      </c>
    </row>
    <row r="356" spans="1:4" x14ac:dyDescent="0.2">
      <c r="A356" s="325"/>
      <c r="B356" s="82" t="s">
        <v>1460</v>
      </c>
      <c r="C356" s="82" t="s">
        <v>1461</v>
      </c>
      <c r="D356" s="82" t="s">
        <v>1462</v>
      </c>
    </row>
    <row r="357" spans="1:4" x14ac:dyDescent="0.2">
      <c r="A357" s="324"/>
      <c r="B357" s="86" t="s">
        <v>1691</v>
      </c>
      <c r="C357" s="82" t="s">
        <v>9</v>
      </c>
      <c r="D357" s="86" t="s">
        <v>1692</v>
      </c>
    </row>
    <row r="358" spans="1:4" x14ac:dyDescent="0.2">
      <c r="A358" s="323"/>
      <c r="B358" s="2" t="s">
        <v>1463</v>
      </c>
      <c r="C358" s="82" t="s">
        <v>457</v>
      </c>
      <c r="D358" s="77" t="s">
        <v>1464</v>
      </c>
    </row>
    <row r="359" spans="1:4" x14ac:dyDescent="0.2">
      <c r="A359" s="336"/>
      <c r="B359" s="95" t="s">
        <v>1436</v>
      </c>
      <c r="C359" s="85" t="s">
        <v>608</v>
      </c>
      <c r="D359" s="77" t="s">
        <v>1437</v>
      </c>
    </row>
    <row r="360" spans="1:4" x14ac:dyDescent="0.2">
      <c r="A360" s="325"/>
      <c r="B360" s="82" t="s">
        <v>1465</v>
      </c>
      <c r="C360" s="82" t="s">
        <v>1466</v>
      </c>
      <c r="D360" s="82" t="s">
        <v>1581</v>
      </c>
    </row>
    <row r="361" spans="1:4" x14ac:dyDescent="0.2">
      <c r="A361" s="323" t="s">
        <v>1929</v>
      </c>
      <c r="B361" s="2" t="s">
        <v>1032</v>
      </c>
      <c r="C361" s="82" t="s">
        <v>207</v>
      </c>
      <c r="D361" s="77" t="s">
        <v>1033</v>
      </c>
    </row>
    <row r="362" spans="1:4" x14ac:dyDescent="0.2">
      <c r="A362" s="325"/>
      <c r="B362" s="82" t="s">
        <v>1467</v>
      </c>
      <c r="C362" s="82"/>
      <c r="D362" s="82" t="s">
        <v>1468</v>
      </c>
    </row>
    <row r="363" spans="1:4" x14ac:dyDescent="0.2">
      <c r="A363" s="325"/>
      <c r="B363" s="82" t="s">
        <v>221</v>
      </c>
      <c r="C363" s="82" t="s">
        <v>220</v>
      </c>
      <c r="D363" s="82" t="s">
        <v>945</v>
      </c>
    </row>
    <row r="364" spans="1:4" x14ac:dyDescent="0.2">
      <c r="A364" s="325"/>
      <c r="B364" s="82" t="s">
        <v>639</v>
      </c>
      <c r="C364" s="82" t="s">
        <v>638</v>
      </c>
      <c r="D364" s="77" t="s">
        <v>974</v>
      </c>
    </row>
    <row r="365" spans="1:4" x14ac:dyDescent="0.2">
      <c r="A365" s="323" t="s">
        <v>1929</v>
      </c>
      <c r="B365" s="2" t="s">
        <v>797</v>
      </c>
      <c r="C365" s="82" t="s">
        <v>209</v>
      </c>
      <c r="D365" s="77" t="s">
        <v>949</v>
      </c>
    </row>
    <row r="366" spans="1:4" x14ac:dyDescent="0.2">
      <c r="A366" s="323"/>
      <c r="B366" s="2" t="s">
        <v>313</v>
      </c>
      <c r="C366" s="82" t="s">
        <v>458</v>
      </c>
      <c r="D366" s="77" t="s">
        <v>1115</v>
      </c>
    </row>
    <row r="367" spans="1:4" x14ac:dyDescent="0.2">
      <c r="A367" s="323"/>
      <c r="B367" s="2" t="s">
        <v>1036</v>
      </c>
      <c r="C367" s="82" t="s">
        <v>550</v>
      </c>
      <c r="D367" s="77" t="s">
        <v>1570</v>
      </c>
    </row>
    <row r="368" spans="1:4" x14ac:dyDescent="0.2">
      <c r="A368" s="325"/>
      <c r="B368" s="82" t="s">
        <v>439</v>
      </c>
      <c r="C368" s="82" t="s">
        <v>438</v>
      </c>
      <c r="D368" s="82" t="s">
        <v>1438</v>
      </c>
    </row>
    <row r="369" spans="1:4" x14ac:dyDescent="0.2">
      <c r="A369" s="331"/>
      <c r="B369" s="88" t="s">
        <v>1364</v>
      </c>
      <c r="C369" s="88" t="s">
        <v>146</v>
      </c>
      <c r="D369" s="77" t="s">
        <v>1578</v>
      </c>
    </row>
    <row r="370" spans="1:4" x14ac:dyDescent="0.2">
      <c r="A370" s="334"/>
      <c r="B370" s="94" t="s">
        <v>1366</v>
      </c>
      <c r="C370" s="88" t="s">
        <v>143</v>
      </c>
      <c r="D370" s="77" t="s">
        <v>1367</v>
      </c>
    </row>
    <row r="371" spans="1:4" x14ac:dyDescent="0.2">
      <c r="A371" s="326"/>
      <c r="B371" s="85" t="s">
        <v>509</v>
      </c>
      <c r="C371" s="85" t="s">
        <v>508</v>
      </c>
      <c r="D371" s="77" t="s">
        <v>1441</v>
      </c>
    </row>
    <row r="372" spans="1:4" x14ac:dyDescent="0.2">
      <c r="A372" s="323"/>
      <c r="B372" s="2" t="s">
        <v>807</v>
      </c>
      <c r="C372" s="82" t="s">
        <v>208</v>
      </c>
      <c r="D372" s="77" t="s">
        <v>840</v>
      </c>
    </row>
    <row r="373" spans="1:4" x14ac:dyDescent="0.2">
      <c r="A373" s="325"/>
      <c r="B373" s="82" t="s">
        <v>507</v>
      </c>
      <c r="C373" s="85" t="s">
        <v>506</v>
      </c>
      <c r="D373" s="82" t="s">
        <v>1442</v>
      </c>
    </row>
    <row r="374" spans="1:4" x14ac:dyDescent="0.2">
      <c r="A374" s="326"/>
      <c r="B374" s="85" t="s">
        <v>1443</v>
      </c>
      <c r="C374" s="85" t="s">
        <v>607</v>
      </c>
      <c r="D374" s="77" t="s">
        <v>1444</v>
      </c>
    </row>
    <row r="375" spans="1:4" x14ac:dyDescent="0.2">
      <c r="A375" s="331"/>
      <c r="B375" s="88" t="s">
        <v>1395</v>
      </c>
      <c r="C375" s="88" t="s">
        <v>358</v>
      </c>
      <c r="D375" s="77" t="s">
        <v>1575</v>
      </c>
    </row>
    <row r="376" spans="1:4" x14ac:dyDescent="0.2">
      <c r="A376" s="325"/>
      <c r="B376" s="82" t="s">
        <v>1396</v>
      </c>
      <c r="C376" s="82" t="s">
        <v>1397</v>
      </c>
      <c r="D376" s="82" t="s">
        <v>1575</v>
      </c>
    </row>
    <row r="377" spans="1:4" x14ac:dyDescent="0.2">
      <c r="A377" s="325"/>
      <c r="B377" s="82" t="s">
        <v>1469</v>
      </c>
      <c r="C377" s="84"/>
      <c r="D377" s="77" t="s">
        <v>1469</v>
      </c>
    </row>
    <row r="378" spans="1:4" x14ac:dyDescent="0.2">
      <c r="A378" s="323" t="s">
        <v>1929</v>
      </c>
      <c r="B378" s="2" t="s">
        <v>1040</v>
      </c>
      <c r="C378" s="82" t="s">
        <v>648</v>
      </c>
      <c r="D378" s="77" t="s">
        <v>1041</v>
      </c>
    </row>
    <row r="379" spans="1:4" x14ac:dyDescent="0.2">
      <c r="A379" s="323"/>
      <c r="B379" s="2" t="s">
        <v>413</v>
      </c>
      <c r="C379" s="82" t="s">
        <v>412</v>
      </c>
      <c r="D379" s="77" t="s">
        <v>413</v>
      </c>
    </row>
    <row r="380" spans="1:4" x14ac:dyDescent="0.2">
      <c r="A380" s="325"/>
      <c r="B380" s="82" t="s">
        <v>1043</v>
      </c>
      <c r="C380" s="82" t="s">
        <v>1044</v>
      </c>
      <c r="D380" s="82" t="s">
        <v>1045</v>
      </c>
    </row>
    <row r="381" spans="1:4" x14ac:dyDescent="0.2">
      <c r="A381" s="323" t="s">
        <v>1929</v>
      </c>
      <c r="B381" s="2" t="s">
        <v>646</v>
      </c>
      <c r="C381" s="82" t="s">
        <v>6</v>
      </c>
      <c r="D381" s="77" t="s">
        <v>1048</v>
      </c>
    </row>
    <row r="382" spans="1:4" x14ac:dyDescent="0.2">
      <c r="A382" s="325"/>
      <c r="B382" s="82" t="s">
        <v>1470</v>
      </c>
      <c r="C382" s="84"/>
      <c r="D382" s="77" t="s">
        <v>1470</v>
      </c>
    </row>
    <row r="383" spans="1:4" x14ac:dyDescent="0.2">
      <c r="A383" s="323"/>
      <c r="B383" s="2" t="s">
        <v>1051</v>
      </c>
      <c r="C383" s="82" t="s">
        <v>651</v>
      </c>
      <c r="D383" s="77" t="s">
        <v>1052</v>
      </c>
    </row>
    <row r="384" spans="1:4" x14ac:dyDescent="0.2">
      <c r="A384" s="323" t="s">
        <v>1929</v>
      </c>
      <c r="B384" s="2" t="s">
        <v>1058</v>
      </c>
      <c r="C384" s="82" t="s">
        <v>291</v>
      </c>
      <c r="D384" s="77" t="s">
        <v>1631</v>
      </c>
    </row>
    <row r="385" spans="1:4" x14ac:dyDescent="0.2">
      <c r="A385" s="325"/>
      <c r="B385" s="82" t="s">
        <v>641</v>
      </c>
      <c r="C385" s="82" t="s">
        <v>640</v>
      </c>
      <c r="D385" s="77" t="s">
        <v>953</v>
      </c>
    </row>
    <row r="386" spans="1:4" x14ac:dyDescent="0.2">
      <c r="A386" s="323"/>
      <c r="B386" s="2" t="s">
        <v>976</v>
      </c>
      <c r="C386" s="82" t="s">
        <v>417</v>
      </c>
      <c r="D386" s="77" t="s">
        <v>1601</v>
      </c>
    </row>
    <row r="387" spans="1:4" x14ac:dyDescent="0.2">
      <c r="A387" s="323" t="s">
        <v>1929</v>
      </c>
      <c r="B387" s="2" t="s">
        <v>1471</v>
      </c>
      <c r="C387" s="82" t="s">
        <v>117</v>
      </c>
      <c r="D387" s="77" t="s">
        <v>1472</v>
      </c>
    </row>
    <row r="388" spans="1:4" x14ac:dyDescent="0.2">
      <c r="A388" s="325"/>
      <c r="B388" s="82" t="s">
        <v>1369</v>
      </c>
      <c r="C388" s="8"/>
      <c r="D388" s="82" t="s">
        <v>1370</v>
      </c>
    </row>
    <row r="389" spans="1:4" x14ac:dyDescent="0.2">
      <c r="A389" s="325"/>
      <c r="B389" s="82" t="s">
        <v>1243</v>
      </c>
      <c r="C389" s="82" t="s">
        <v>672</v>
      </c>
      <c r="D389" s="77" t="s">
        <v>1244</v>
      </c>
    </row>
    <row r="390" spans="1:4" x14ac:dyDescent="0.2">
      <c r="A390" s="325"/>
      <c r="B390" s="82" t="s">
        <v>1247</v>
      </c>
      <c r="C390" s="82" t="s">
        <v>673</v>
      </c>
      <c r="D390" s="77" t="s">
        <v>1248</v>
      </c>
    </row>
    <row r="391" spans="1:4" x14ac:dyDescent="0.2">
      <c r="A391" s="325"/>
      <c r="B391" s="82" t="s">
        <v>1250</v>
      </c>
      <c r="C391" s="82" t="s">
        <v>674</v>
      </c>
      <c r="D391" s="77" t="s">
        <v>1251</v>
      </c>
    </row>
    <row r="392" spans="1:4" x14ac:dyDescent="0.2">
      <c r="A392" s="325"/>
      <c r="B392" s="82" t="s">
        <v>1253</v>
      </c>
      <c r="C392" s="82" t="s">
        <v>675</v>
      </c>
      <c r="D392" s="77" t="s">
        <v>1254</v>
      </c>
    </row>
    <row r="393" spans="1:4" x14ac:dyDescent="0.2">
      <c r="A393" s="325"/>
      <c r="B393" s="82" t="s">
        <v>1256</v>
      </c>
      <c r="C393" s="82" t="s">
        <v>676</v>
      </c>
      <c r="D393" s="77" t="s">
        <v>1257</v>
      </c>
    </row>
    <row r="394" spans="1:4" x14ac:dyDescent="0.2">
      <c r="A394" s="325"/>
      <c r="B394" s="82" t="s">
        <v>1258</v>
      </c>
      <c r="C394" s="82" t="s">
        <v>677</v>
      </c>
      <c r="D394" s="77" t="s">
        <v>1259</v>
      </c>
    </row>
    <row r="395" spans="1:4" x14ac:dyDescent="0.2">
      <c r="A395" s="325"/>
      <c r="B395" s="82" t="s">
        <v>1260</v>
      </c>
      <c r="C395" s="82" t="s">
        <v>678</v>
      </c>
      <c r="D395" s="77" t="s">
        <v>1261</v>
      </c>
    </row>
    <row r="396" spans="1:4" x14ac:dyDescent="0.2">
      <c r="A396" s="325"/>
      <c r="B396" s="82" t="s">
        <v>1264</v>
      </c>
      <c r="C396" s="82" t="s">
        <v>679</v>
      </c>
      <c r="D396" s="77" t="s">
        <v>1265</v>
      </c>
    </row>
    <row r="397" spans="1:4" x14ac:dyDescent="0.2">
      <c r="A397" s="325"/>
      <c r="B397" s="82" t="s">
        <v>1268</v>
      </c>
      <c r="C397" s="82" t="s">
        <v>680</v>
      </c>
      <c r="D397" s="77" t="s">
        <v>1269</v>
      </c>
    </row>
    <row r="398" spans="1:4" x14ac:dyDescent="0.2">
      <c r="A398" s="325"/>
      <c r="B398" s="82" t="s">
        <v>1272</v>
      </c>
      <c r="C398" s="82" t="s">
        <v>681</v>
      </c>
      <c r="D398" s="77" t="s">
        <v>1273</v>
      </c>
    </row>
    <row r="399" spans="1:4" x14ac:dyDescent="0.2">
      <c r="A399" s="325"/>
      <c r="B399" s="82" t="s">
        <v>1277</v>
      </c>
      <c r="C399" s="82" t="s">
        <v>682</v>
      </c>
      <c r="D399" s="77" t="s">
        <v>1656</v>
      </c>
    </row>
    <row r="400" spans="1:4" x14ac:dyDescent="0.2">
      <c r="A400" s="325"/>
      <c r="B400" s="82" t="s">
        <v>1280</v>
      </c>
      <c r="C400" s="82" t="s">
        <v>683</v>
      </c>
      <c r="D400" s="77" t="s">
        <v>1281</v>
      </c>
    </row>
    <row r="401" spans="1:4" x14ac:dyDescent="0.2">
      <c r="A401" s="325"/>
      <c r="B401" s="82" t="s">
        <v>1289</v>
      </c>
      <c r="C401" s="82" t="s">
        <v>685</v>
      </c>
      <c r="D401" s="77" t="s">
        <v>1290</v>
      </c>
    </row>
    <row r="402" spans="1:4" x14ac:dyDescent="0.2">
      <c r="A402" s="325"/>
      <c r="B402" s="82" t="s">
        <v>1294</v>
      </c>
      <c r="C402" s="82" t="s">
        <v>686</v>
      </c>
      <c r="D402" s="77" t="s">
        <v>1295</v>
      </c>
    </row>
    <row r="403" spans="1:4" x14ac:dyDescent="0.2">
      <c r="A403" s="325"/>
      <c r="B403" s="82" t="s">
        <v>1297</v>
      </c>
      <c r="C403" s="82" t="s">
        <v>687</v>
      </c>
      <c r="D403" s="77" t="s">
        <v>1298</v>
      </c>
    </row>
    <row r="404" spans="1:4" x14ac:dyDescent="0.2">
      <c r="A404" s="325"/>
      <c r="B404" s="82" t="s">
        <v>1301</v>
      </c>
      <c r="C404" s="82" t="s">
        <v>688</v>
      </c>
      <c r="D404" s="77" t="s">
        <v>1302</v>
      </c>
    </row>
    <row r="405" spans="1:4" x14ac:dyDescent="0.2">
      <c r="A405" s="325"/>
      <c r="B405" s="82" t="s">
        <v>1305</v>
      </c>
      <c r="C405" s="82" t="s">
        <v>689</v>
      </c>
      <c r="D405" s="77" t="s">
        <v>1306</v>
      </c>
    </row>
    <row r="406" spans="1:4" x14ac:dyDescent="0.2">
      <c r="A406" s="325"/>
      <c r="B406" s="82" t="s">
        <v>1309</v>
      </c>
      <c r="C406" s="82" t="s">
        <v>690</v>
      </c>
      <c r="D406" s="77" t="s">
        <v>1310</v>
      </c>
    </row>
    <row r="407" spans="1:4" x14ac:dyDescent="0.2">
      <c r="A407" s="325"/>
      <c r="B407" s="82" t="s">
        <v>1313</v>
      </c>
      <c r="C407" s="82" t="s">
        <v>691</v>
      </c>
      <c r="D407" s="77" t="s">
        <v>1314</v>
      </c>
    </row>
    <row r="408" spans="1:4" x14ac:dyDescent="0.2">
      <c r="A408" s="325"/>
      <c r="B408" s="82" t="s">
        <v>1320</v>
      </c>
      <c r="C408" s="82" t="s">
        <v>692</v>
      </c>
      <c r="D408" s="77" t="s">
        <v>1321</v>
      </c>
    </row>
    <row r="409" spans="1:4" x14ac:dyDescent="0.2">
      <c r="A409" s="325"/>
      <c r="B409" s="82" t="s">
        <v>1323</v>
      </c>
      <c r="C409" s="82" t="s">
        <v>152</v>
      </c>
      <c r="D409" s="77" t="s">
        <v>1324</v>
      </c>
    </row>
    <row r="410" spans="1:4" x14ac:dyDescent="0.2">
      <c r="A410" s="325"/>
      <c r="B410" s="82" t="s">
        <v>1326</v>
      </c>
      <c r="C410" s="82" t="s">
        <v>316</v>
      </c>
      <c r="D410" s="77" t="s">
        <v>1327</v>
      </c>
    </row>
    <row r="411" spans="1:4" x14ac:dyDescent="0.2">
      <c r="A411" s="325"/>
      <c r="B411" s="82" t="s">
        <v>1330</v>
      </c>
      <c r="C411" s="82" t="s">
        <v>317</v>
      </c>
      <c r="D411" s="77" t="s">
        <v>1331</v>
      </c>
    </row>
    <row r="412" spans="1:4" x14ac:dyDescent="0.2">
      <c r="A412" s="325"/>
      <c r="B412" s="82" t="s">
        <v>1335</v>
      </c>
      <c r="C412" s="82" t="s">
        <v>318</v>
      </c>
      <c r="D412" s="77" t="s">
        <v>1336</v>
      </c>
    </row>
    <row r="413" spans="1:4" x14ac:dyDescent="0.2">
      <c r="A413" s="325"/>
      <c r="B413" s="82" t="s">
        <v>1340</v>
      </c>
      <c r="C413" s="82" t="s">
        <v>320</v>
      </c>
      <c r="D413" s="77" t="s">
        <v>1341</v>
      </c>
    </row>
    <row r="414" spans="1:4" x14ac:dyDescent="0.2">
      <c r="A414" s="325"/>
      <c r="B414" s="82" t="s">
        <v>1345</v>
      </c>
      <c r="C414" s="82" t="s">
        <v>321</v>
      </c>
      <c r="D414" s="77" t="s">
        <v>1346</v>
      </c>
    </row>
    <row r="415" spans="1:4" x14ac:dyDescent="0.2">
      <c r="A415" s="325"/>
      <c r="B415" s="82" t="s">
        <v>1350</v>
      </c>
      <c r="C415" s="82" t="s">
        <v>322</v>
      </c>
      <c r="D415" s="77" t="s">
        <v>1351</v>
      </c>
    </row>
    <row r="416" spans="1:4" x14ac:dyDescent="0.2">
      <c r="A416" s="323"/>
      <c r="B416" s="2" t="s">
        <v>1845</v>
      </c>
      <c r="C416" s="82" t="s">
        <v>1847</v>
      </c>
      <c r="D416" s="77" t="s">
        <v>1846</v>
      </c>
    </row>
    <row r="417" spans="1:4" x14ac:dyDescent="0.2">
      <c r="A417" s="325"/>
      <c r="B417" s="82" t="s">
        <v>1477</v>
      </c>
      <c r="C417" s="84"/>
      <c r="D417" s="77" t="s">
        <v>1478</v>
      </c>
    </row>
    <row r="418" spans="1:4" x14ac:dyDescent="0.2">
      <c r="A418" s="325"/>
      <c r="B418" s="82" t="s">
        <v>1399</v>
      </c>
      <c r="C418" s="82" t="s">
        <v>1400</v>
      </c>
      <c r="D418" s="82" t="s">
        <v>1401</v>
      </c>
    </row>
    <row r="419" spans="1:4" x14ac:dyDescent="0.2">
      <c r="A419" s="323"/>
      <c r="B419" s="2" t="s">
        <v>1133</v>
      </c>
      <c r="C419" s="82" t="s">
        <v>298</v>
      </c>
      <c r="D419" s="77" t="s">
        <v>1133</v>
      </c>
    </row>
    <row r="420" spans="1:4" x14ac:dyDescent="0.2">
      <c r="A420" s="323"/>
      <c r="B420" s="2" t="s">
        <v>808</v>
      </c>
      <c r="C420" s="82" t="s">
        <v>402</v>
      </c>
      <c r="D420" s="77" t="s">
        <v>808</v>
      </c>
    </row>
    <row r="421" spans="1:4" x14ac:dyDescent="0.2">
      <c r="A421" s="323"/>
      <c r="B421" s="2" t="s">
        <v>1138</v>
      </c>
      <c r="C421" s="82" t="s">
        <v>206</v>
      </c>
      <c r="D421" s="77" t="s">
        <v>1138</v>
      </c>
    </row>
    <row r="422" spans="1:4" x14ac:dyDescent="0.2">
      <c r="A422" s="331"/>
      <c r="B422" s="88" t="s">
        <v>1402</v>
      </c>
      <c r="C422" s="88" t="s">
        <v>362</v>
      </c>
      <c r="D422" s="77" t="s">
        <v>1403</v>
      </c>
    </row>
    <row r="423" spans="1:4" x14ac:dyDescent="0.2">
      <c r="A423" s="323"/>
      <c r="B423" s="2" t="s">
        <v>257</v>
      </c>
      <c r="C423" s="2" t="s">
        <v>669</v>
      </c>
      <c r="D423" s="77" t="s">
        <v>1031</v>
      </c>
    </row>
    <row r="424" spans="1:4" x14ac:dyDescent="0.2">
      <c r="A424" s="323"/>
      <c r="B424" s="2" t="s">
        <v>258</v>
      </c>
      <c r="C424" s="84" t="s">
        <v>736</v>
      </c>
      <c r="D424" s="77" t="s">
        <v>1035</v>
      </c>
    </row>
    <row r="425" spans="1:4" x14ac:dyDescent="0.2">
      <c r="A425" s="323"/>
      <c r="B425" s="2" t="s">
        <v>259</v>
      </c>
      <c r="C425" s="84" t="s">
        <v>737</v>
      </c>
      <c r="D425" s="77" t="s">
        <v>979</v>
      </c>
    </row>
    <row r="426" spans="1:4" x14ac:dyDescent="0.2">
      <c r="A426" s="323"/>
      <c r="B426" s="2" t="s">
        <v>1497</v>
      </c>
      <c r="C426" s="82" t="s">
        <v>0</v>
      </c>
      <c r="D426" s="90" t="s">
        <v>1498</v>
      </c>
    </row>
    <row r="427" spans="1:4" x14ac:dyDescent="0.2">
      <c r="A427" s="323"/>
      <c r="B427" s="2" t="s">
        <v>261</v>
      </c>
      <c r="C427" s="82" t="s">
        <v>3</v>
      </c>
      <c r="D427" s="77" t="s">
        <v>1571</v>
      </c>
    </row>
    <row r="428" spans="1:4" x14ac:dyDescent="0.2">
      <c r="A428" s="323"/>
      <c r="B428" s="2" t="s">
        <v>378</v>
      </c>
      <c r="C428" s="82" t="s">
        <v>429</v>
      </c>
      <c r="D428" s="77" t="s">
        <v>982</v>
      </c>
    </row>
    <row r="429" spans="1:4" x14ac:dyDescent="0.2">
      <c r="A429" s="325"/>
      <c r="B429" s="82" t="s">
        <v>1056</v>
      </c>
      <c r="C429" s="82" t="s">
        <v>1057</v>
      </c>
      <c r="D429" s="82" t="s">
        <v>795</v>
      </c>
    </row>
    <row r="430" spans="1:4" x14ac:dyDescent="0.2">
      <c r="A430" s="325"/>
      <c r="B430" s="82" t="s">
        <v>379</v>
      </c>
      <c r="C430" s="82" t="s">
        <v>431</v>
      </c>
      <c r="D430" s="82" t="s">
        <v>769</v>
      </c>
    </row>
    <row r="431" spans="1:4" x14ac:dyDescent="0.2">
      <c r="A431" s="323"/>
      <c r="B431" s="2" t="s">
        <v>172</v>
      </c>
      <c r="C431" s="82" t="s">
        <v>432</v>
      </c>
      <c r="D431" s="77" t="s">
        <v>987</v>
      </c>
    </row>
    <row r="432" spans="1:4" x14ac:dyDescent="0.2">
      <c r="A432" s="323"/>
      <c r="B432" s="2" t="s">
        <v>380</v>
      </c>
      <c r="C432" s="82" t="s">
        <v>433</v>
      </c>
      <c r="D432" s="77" t="s">
        <v>990</v>
      </c>
    </row>
    <row r="433" spans="1:4" x14ac:dyDescent="0.2">
      <c r="A433" s="323"/>
      <c r="B433" s="2" t="s">
        <v>381</v>
      </c>
      <c r="C433" s="82" t="s">
        <v>434</v>
      </c>
      <c r="D433" s="77" t="s">
        <v>994</v>
      </c>
    </row>
    <row r="434" spans="1:4" x14ac:dyDescent="0.2">
      <c r="A434" s="325"/>
      <c r="B434" s="82" t="s">
        <v>382</v>
      </c>
      <c r="C434" s="82" t="s">
        <v>247</v>
      </c>
      <c r="D434" s="82" t="s">
        <v>1626</v>
      </c>
    </row>
    <row r="435" spans="1:4" x14ac:dyDescent="0.2">
      <c r="A435" s="323"/>
      <c r="B435" s="2" t="s">
        <v>1844</v>
      </c>
      <c r="C435" s="84" t="s">
        <v>109</v>
      </c>
      <c r="D435" s="77" t="s">
        <v>1616</v>
      </c>
    </row>
    <row r="436" spans="1:4" x14ac:dyDescent="0.2">
      <c r="A436" s="323"/>
      <c r="B436" s="2" t="s">
        <v>383</v>
      </c>
      <c r="C436" s="82" t="s">
        <v>376</v>
      </c>
      <c r="D436" s="77" t="s">
        <v>1572</v>
      </c>
    </row>
    <row r="437" spans="1:4" x14ac:dyDescent="0.2">
      <c r="A437" s="323"/>
      <c r="B437" s="2" t="s">
        <v>384</v>
      </c>
      <c r="C437" s="82" t="s">
        <v>377</v>
      </c>
      <c r="D437" s="77" t="s">
        <v>1005</v>
      </c>
    </row>
    <row r="438" spans="1:4" x14ac:dyDescent="0.2">
      <c r="A438" s="323"/>
      <c r="B438" s="2" t="s">
        <v>1842</v>
      </c>
      <c r="C438" s="85" t="s">
        <v>110</v>
      </c>
      <c r="D438" s="77" t="s">
        <v>972</v>
      </c>
    </row>
    <row r="439" spans="1:4" x14ac:dyDescent="0.2">
      <c r="A439" s="330"/>
      <c r="B439" s="8" t="s">
        <v>1499</v>
      </c>
      <c r="C439" s="8" t="s">
        <v>1500</v>
      </c>
      <c r="D439" s="9" t="s">
        <v>1501</v>
      </c>
    </row>
    <row r="440" spans="1:4" x14ac:dyDescent="0.2">
      <c r="A440" s="323"/>
      <c r="B440" s="2" t="s">
        <v>95</v>
      </c>
      <c r="C440" s="82" t="s">
        <v>563</v>
      </c>
      <c r="D440" s="77" t="s">
        <v>1090</v>
      </c>
    </row>
    <row r="441" spans="1:4" x14ac:dyDescent="0.2">
      <c r="A441" s="323"/>
      <c r="B441" s="2" t="s">
        <v>96</v>
      </c>
      <c r="C441" s="82" t="s">
        <v>564</v>
      </c>
      <c r="D441" s="77" t="s">
        <v>1009</v>
      </c>
    </row>
    <row r="442" spans="1:4" x14ac:dyDescent="0.2">
      <c r="A442" s="323"/>
      <c r="B442" s="2" t="s">
        <v>97</v>
      </c>
      <c r="C442" s="82" t="s">
        <v>227</v>
      </c>
      <c r="D442" s="77" t="s">
        <v>1013</v>
      </c>
    </row>
    <row r="443" spans="1:4" x14ac:dyDescent="0.2">
      <c r="A443" s="323"/>
      <c r="B443" s="2" t="s">
        <v>98</v>
      </c>
      <c r="C443" s="82" t="s">
        <v>231</v>
      </c>
      <c r="D443" s="77" t="s">
        <v>1105</v>
      </c>
    </row>
    <row r="444" spans="1:4" x14ac:dyDescent="0.2">
      <c r="A444" s="323"/>
      <c r="B444" s="2" t="s">
        <v>670</v>
      </c>
      <c r="C444" s="85" t="s">
        <v>391</v>
      </c>
      <c r="D444" s="77" t="s">
        <v>1109</v>
      </c>
    </row>
    <row r="445" spans="1:4" x14ac:dyDescent="0.2">
      <c r="A445" s="325"/>
      <c r="B445" s="82" t="s">
        <v>387</v>
      </c>
      <c r="C445" s="82" t="s">
        <v>233</v>
      </c>
      <c r="D445" s="82" t="s">
        <v>1621</v>
      </c>
    </row>
    <row r="446" spans="1:4" x14ac:dyDescent="0.2">
      <c r="A446" s="325"/>
      <c r="B446" s="82" t="s">
        <v>388</v>
      </c>
      <c r="C446" s="82" t="s">
        <v>234</v>
      </c>
      <c r="D446" s="82" t="s">
        <v>780</v>
      </c>
    </row>
    <row r="447" spans="1:4" x14ac:dyDescent="0.2">
      <c r="A447" s="325"/>
      <c r="B447" s="82" t="s">
        <v>389</v>
      </c>
      <c r="C447" s="82" t="s">
        <v>235</v>
      </c>
      <c r="D447" s="82" t="s">
        <v>1622</v>
      </c>
    </row>
    <row r="448" spans="1:4" x14ac:dyDescent="0.2">
      <c r="A448" s="325"/>
      <c r="B448" s="82" t="s">
        <v>1593</v>
      </c>
      <c r="C448" s="82" t="s">
        <v>1029</v>
      </c>
      <c r="D448" s="82" t="s">
        <v>1594</v>
      </c>
    </row>
    <row r="449" spans="1:4" x14ac:dyDescent="0.2">
      <c r="A449" s="323"/>
      <c r="B449" s="2" t="s">
        <v>814</v>
      </c>
      <c r="C449" s="82" t="s">
        <v>642</v>
      </c>
      <c r="D449" s="77" t="s">
        <v>849</v>
      </c>
    </row>
    <row r="450" spans="1:4" x14ac:dyDescent="0.2">
      <c r="A450" s="323"/>
      <c r="B450" s="2" t="s">
        <v>390</v>
      </c>
      <c r="C450" s="82" t="s">
        <v>647</v>
      </c>
      <c r="D450" s="77" t="s">
        <v>1119</v>
      </c>
    </row>
    <row r="451" spans="1:4" x14ac:dyDescent="0.2">
      <c r="A451" s="323"/>
      <c r="B451" s="2" t="s">
        <v>392</v>
      </c>
      <c r="C451" s="82" t="s">
        <v>649</v>
      </c>
      <c r="D451" s="77" t="s">
        <v>1015</v>
      </c>
    </row>
    <row r="452" spans="1:4" x14ac:dyDescent="0.2">
      <c r="A452" s="323"/>
      <c r="B452" s="2" t="s">
        <v>462</v>
      </c>
      <c r="C452" s="82" t="s">
        <v>650</v>
      </c>
      <c r="D452" s="77" t="s">
        <v>1122</v>
      </c>
    </row>
    <row r="453" spans="1:4" x14ac:dyDescent="0.2">
      <c r="A453" s="323"/>
      <c r="B453" s="2" t="s">
        <v>463</v>
      </c>
      <c r="C453" s="82" t="s">
        <v>10</v>
      </c>
      <c r="D453" s="77" t="s">
        <v>1583</v>
      </c>
    </row>
    <row r="454" spans="1:4" x14ac:dyDescent="0.2">
      <c r="A454" s="323"/>
      <c r="B454" s="2" t="s">
        <v>1016</v>
      </c>
      <c r="C454" s="82" t="s">
        <v>652</v>
      </c>
      <c r="D454" s="77" t="s">
        <v>1017</v>
      </c>
    </row>
    <row r="455" spans="1:4" x14ac:dyDescent="0.2">
      <c r="A455" s="323"/>
      <c r="B455" s="2" t="s">
        <v>464</v>
      </c>
      <c r="C455" s="82" t="s">
        <v>292</v>
      </c>
      <c r="D455" s="77" t="s">
        <v>1130</v>
      </c>
    </row>
    <row r="456" spans="1:4" x14ac:dyDescent="0.2">
      <c r="A456" s="323" t="s">
        <v>1929</v>
      </c>
      <c r="B456" s="2" t="s">
        <v>787</v>
      </c>
      <c r="C456" s="82" t="s">
        <v>294</v>
      </c>
      <c r="D456" s="77" t="s">
        <v>1132</v>
      </c>
    </row>
    <row r="457" spans="1:4" x14ac:dyDescent="0.2">
      <c r="A457" s="323" t="s">
        <v>1929</v>
      </c>
      <c r="B457" s="2" t="s">
        <v>484</v>
      </c>
      <c r="C457" s="82" t="s">
        <v>716</v>
      </c>
      <c r="D457" s="77" t="s">
        <v>1651</v>
      </c>
    </row>
    <row r="458" spans="1:4" x14ac:dyDescent="0.2">
      <c r="A458" s="323" t="s">
        <v>1929</v>
      </c>
      <c r="B458" s="2" t="s">
        <v>788</v>
      </c>
      <c r="C458" s="82" t="s">
        <v>717</v>
      </c>
      <c r="D458" s="77" t="s">
        <v>1143</v>
      </c>
    </row>
    <row r="459" spans="1:4" x14ac:dyDescent="0.2">
      <c r="A459" s="323" t="s">
        <v>1929</v>
      </c>
      <c r="B459" s="2" t="s">
        <v>789</v>
      </c>
      <c r="C459" s="82" t="s">
        <v>718</v>
      </c>
      <c r="D459" s="77" t="s">
        <v>1146</v>
      </c>
    </row>
    <row r="460" spans="1:4" x14ac:dyDescent="0.2">
      <c r="A460" s="323" t="s">
        <v>1929</v>
      </c>
      <c r="B460" s="2" t="s">
        <v>790</v>
      </c>
      <c r="C460" s="82" t="s">
        <v>719</v>
      </c>
      <c r="D460" s="77" t="s">
        <v>1149</v>
      </c>
    </row>
    <row r="461" spans="1:4" x14ac:dyDescent="0.2">
      <c r="A461" s="323" t="s">
        <v>1929</v>
      </c>
      <c r="B461" s="2" t="s">
        <v>791</v>
      </c>
      <c r="C461" s="82" t="s">
        <v>720</v>
      </c>
      <c r="D461" s="77" t="s">
        <v>1151</v>
      </c>
    </row>
    <row r="462" spans="1:4" x14ac:dyDescent="0.2">
      <c r="A462" s="323" t="s">
        <v>1929</v>
      </c>
      <c r="B462" s="2" t="s">
        <v>792</v>
      </c>
      <c r="C462" s="82" t="s">
        <v>721</v>
      </c>
      <c r="D462" s="77" t="s">
        <v>1154</v>
      </c>
    </row>
    <row r="463" spans="1:4" x14ac:dyDescent="0.2">
      <c r="A463" s="323" t="s">
        <v>1929</v>
      </c>
      <c r="B463" s="2" t="s">
        <v>793</v>
      </c>
      <c r="C463" s="82" t="s">
        <v>722</v>
      </c>
      <c r="D463" s="77" t="s">
        <v>1157</v>
      </c>
    </row>
    <row r="464" spans="1:4" x14ac:dyDescent="0.2">
      <c r="A464" s="323" t="s">
        <v>1929</v>
      </c>
      <c r="B464" s="2" t="s">
        <v>485</v>
      </c>
      <c r="C464" s="82" t="s">
        <v>724</v>
      </c>
      <c r="D464" s="77" t="s">
        <v>1160</v>
      </c>
    </row>
    <row r="465" spans="1:4" x14ac:dyDescent="0.2">
      <c r="A465" s="325"/>
      <c r="B465" s="82" t="s">
        <v>486</v>
      </c>
      <c r="C465" s="82" t="s">
        <v>91</v>
      </c>
      <c r="D465" s="82" t="s">
        <v>770</v>
      </c>
    </row>
    <row r="466" spans="1:4" x14ac:dyDescent="0.2">
      <c r="A466" s="323"/>
      <c r="B466" s="2" t="s">
        <v>818</v>
      </c>
      <c r="C466" s="82" t="s">
        <v>536</v>
      </c>
      <c r="D466" s="77" t="s">
        <v>851</v>
      </c>
    </row>
    <row r="467" spans="1:4" x14ac:dyDescent="0.2">
      <c r="A467" s="323"/>
      <c r="B467" s="2" t="s">
        <v>487</v>
      </c>
      <c r="C467" s="82" t="s">
        <v>537</v>
      </c>
      <c r="D467" s="77" t="s">
        <v>1167</v>
      </c>
    </row>
    <row r="468" spans="1:4" x14ac:dyDescent="0.2">
      <c r="A468" s="323"/>
      <c r="B468" s="2" t="s">
        <v>1657</v>
      </c>
      <c r="C468" s="82" t="s">
        <v>538</v>
      </c>
      <c r="D468" s="77" t="s">
        <v>1019</v>
      </c>
    </row>
    <row r="469" spans="1:4" x14ac:dyDescent="0.2">
      <c r="A469" s="323"/>
      <c r="B469" s="2" t="s">
        <v>488</v>
      </c>
      <c r="C469" s="82" t="s">
        <v>539</v>
      </c>
      <c r="D469" s="77" t="s">
        <v>1573</v>
      </c>
    </row>
    <row r="470" spans="1:4" x14ac:dyDescent="0.2">
      <c r="A470" s="323"/>
      <c r="B470" s="2" t="s">
        <v>489</v>
      </c>
      <c r="C470" s="82" t="s">
        <v>541</v>
      </c>
      <c r="D470" s="77" t="s">
        <v>1021</v>
      </c>
    </row>
    <row r="471" spans="1:4" x14ac:dyDescent="0.2">
      <c r="A471" s="323"/>
      <c r="B471" s="2" t="s">
        <v>490</v>
      </c>
      <c r="C471" s="82" t="s">
        <v>542</v>
      </c>
      <c r="D471" s="77" t="s">
        <v>1025</v>
      </c>
    </row>
    <row r="472" spans="1:4" x14ac:dyDescent="0.2">
      <c r="A472" s="323"/>
      <c r="B472" s="2" t="s">
        <v>491</v>
      </c>
      <c r="C472" s="82" t="s">
        <v>543</v>
      </c>
      <c r="D472" s="77" t="s">
        <v>1028</v>
      </c>
    </row>
    <row r="473" spans="1:4" x14ac:dyDescent="0.2">
      <c r="A473" s="325"/>
      <c r="B473" s="82" t="s">
        <v>743</v>
      </c>
      <c r="C473" s="82" t="s">
        <v>544</v>
      </c>
      <c r="D473" s="82" t="s">
        <v>773</v>
      </c>
    </row>
    <row r="474" spans="1:4" x14ac:dyDescent="0.2">
      <c r="A474" s="325"/>
      <c r="B474" s="82" t="s">
        <v>1479</v>
      </c>
      <c r="C474" s="82"/>
      <c r="D474" s="82" t="s">
        <v>1480</v>
      </c>
    </row>
    <row r="475" spans="1:4" x14ac:dyDescent="0.2">
      <c r="A475" s="323"/>
      <c r="B475" s="2" t="s">
        <v>492</v>
      </c>
      <c r="C475" s="82" t="s">
        <v>418</v>
      </c>
      <c r="D475" s="77" t="s">
        <v>1181</v>
      </c>
    </row>
    <row r="476" spans="1:4" x14ac:dyDescent="0.2">
      <c r="A476" s="323"/>
      <c r="B476" s="2" t="s">
        <v>493</v>
      </c>
      <c r="C476" s="82" t="s">
        <v>197</v>
      </c>
      <c r="D476" s="77" t="s">
        <v>1574</v>
      </c>
    </row>
    <row r="477" spans="1:4" x14ac:dyDescent="0.2">
      <c r="A477" s="325"/>
      <c r="B477" s="82" t="s">
        <v>494</v>
      </c>
      <c r="C477" s="82" t="s">
        <v>198</v>
      </c>
      <c r="D477" s="82" t="s">
        <v>786</v>
      </c>
    </row>
    <row r="478" spans="1:4" x14ac:dyDescent="0.2">
      <c r="A478" s="325"/>
      <c r="B478" s="82" t="s">
        <v>495</v>
      </c>
      <c r="C478" s="82" t="s">
        <v>199</v>
      </c>
      <c r="D478" s="82" t="s">
        <v>1585</v>
      </c>
    </row>
    <row r="479" spans="1:4" x14ac:dyDescent="0.2">
      <c r="A479" s="325"/>
      <c r="B479" s="82" t="s">
        <v>496</v>
      </c>
      <c r="C479" s="82" t="s">
        <v>200</v>
      </c>
      <c r="D479" s="82" t="s">
        <v>1586</v>
      </c>
    </row>
    <row r="480" spans="1:4" x14ac:dyDescent="0.2">
      <c r="A480" s="323"/>
      <c r="B480" s="2" t="s">
        <v>497</v>
      </c>
      <c r="C480" s="82" t="s">
        <v>534</v>
      </c>
      <c r="D480" s="77" t="s">
        <v>1187</v>
      </c>
    </row>
    <row r="481" spans="1:4" x14ac:dyDescent="0.2">
      <c r="A481" s="325"/>
      <c r="B481" s="82" t="s">
        <v>1481</v>
      </c>
      <c r="C481" s="82"/>
      <c r="D481" s="82" t="s">
        <v>1482</v>
      </c>
    </row>
    <row r="482" spans="1:4" x14ac:dyDescent="0.2">
      <c r="A482" s="325"/>
      <c r="B482" s="82" t="s">
        <v>1483</v>
      </c>
      <c r="C482" s="82" t="s">
        <v>1484</v>
      </c>
      <c r="D482" s="82" t="s">
        <v>1637</v>
      </c>
    </row>
    <row r="483" spans="1:4" x14ac:dyDescent="0.2">
      <c r="A483" s="323"/>
      <c r="B483" s="2" t="s">
        <v>1030</v>
      </c>
      <c r="C483" s="82" t="s">
        <v>93</v>
      </c>
      <c r="D483" s="77" t="s">
        <v>1647</v>
      </c>
    </row>
    <row r="484" spans="1:4" x14ac:dyDescent="0.2">
      <c r="A484" s="323"/>
      <c r="B484" s="2" t="s">
        <v>627</v>
      </c>
      <c r="C484" s="82" t="s">
        <v>535</v>
      </c>
      <c r="D484" s="77" t="s">
        <v>1197</v>
      </c>
    </row>
    <row r="485" spans="1:4" x14ac:dyDescent="0.2">
      <c r="A485" s="323"/>
      <c r="B485" s="2" t="s">
        <v>628</v>
      </c>
      <c r="C485" s="82" t="s">
        <v>92</v>
      </c>
      <c r="D485" s="77" t="s">
        <v>1034</v>
      </c>
    </row>
    <row r="486" spans="1:4" x14ac:dyDescent="0.2">
      <c r="A486" s="325"/>
      <c r="B486" s="82" t="s">
        <v>745</v>
      </c>
      <c r="C486" s="82" t="s">
        <v>85</v>
      </c>
      <c r="D486" s="82" t="s">
        <v>779</v>
      </c>
    </row>
  </sheetData>
  <sheetProtection password="DB79" sheet="1" objects="1" scenarios="1"/>
  <sortState ref="A78:D486">
    <sortCondition ref="B78:B486"/>
  </sortState>
  <printOptions horizontalCentered="1" verticalCentered="1"/>
  <pageMargins left="0.27559055118110237" right="0.27559055118110237" top="0.39370078740157483" bottom="0.39370078740157483" header="0.19685039370078741" footer="0.1968503937007874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N76"/>
  <sheetViews>
    <sheetView zoomScaleSheetLayoutView="100" workbookViewId="0">
      <selection activeCell="B14" sqref="B14"/>
    </sheetView>
  </sheetViews>
  <sheetFormatPr baseColWidth="10" defaultColWidth="11.42578125" defaultRowHeight="13.5" x14ac:dyDescent="0.2"/>
  <cols>
    <col min="1" max="1" width="34.42578125" style="111" customWidth="1"/>
    <col min="2" max="2" width="47.42578125" style="111" customWidth="1"/>
    <col min="3" max="3" width="34.28515625" style="111" customWidth="1"/>
    <col min="4" max="4" width="40" style="111" customWidth="1"/>
    <col min="5" max="5" width="16.42578125" style="111" customWidth="1"/>
    <col min="6" max="6" width="55" style="111" customWidth="1"/>
    <col min="7" max="7" width="17.140625" style="110" customWidth="1"/>
    <col min="8" max="8" width="19.85546875" style="111" customWidth="1"/>
    <col min="9" max="9" width="17.7109375" style="111" customWidth="1"/>
    <col min="10" max="10" width="15.28515625" style="111" customWidth="1"/>
    <col min="11" max="11" width="10" style="111" customWidth="1"/>
    <col min="12" max="12" width="36.28515625" style="111" customWidth="1"/>
    <col min="13" max="16384" width="11.42578125" style="111"/>
  </cols>
  <sheetData>
    <row r="1" spans="1:6" x14ac:dyDescent="0.2">
      <c r="A1" s="109"/>
      <c r="B1" s="109"/>
      <c r="C1" s="109"/>
      <c r="D1" s="109"/>
      <c r="E1" s="109"/>
      <c r="F1" s="109"/>
    </row>
    <row r="2" spans="1:6" x14ac:dyDescent="0.2">
      <c r="A2" s="109"/>
      <c r="B2" s="109"/>
      <c r="C2" s="109"/>
      <c r="D2" s="109"/>
      <c r="E2" s="109"/>
      <c r="F2" s="109"/>
    </row>
    <row r="3" spans="1:6" x14ac:dyDescent="0.2">
      <c r="A3" s="109"/>
      <c r="B3" s="109"/>
      <c r="C3" s="109"/>
      <c r="D3" s="109"/>
      <c r="E3" s="109"/>
      <c r="F3" s="109"/>
    </row>
    <row r="4" spans="1:6" x14ac:dyDescent="0.2">
      <c r="A4" s="109"/>
      <c r="B4" s="109"/>
      <c r="C4" s="109"/>
      <c r="D4" s="109"/>
      <c r="E4" s="109"/>
      <c r="F4" s="109"/>
    </row>
    <row r="5" spans="1:6" x14ac:dyDescent="0.2">
      <c r="A5" s="109"/>
      <c r="B5" s="109"/>
      <c r="C5" s="109"/>
      <c r="D5" s="109"/>
      <c r="E5" s="109"/>
      <c r="F5" s="109"/>
    </row>
    <row r="6" spans="1:6" x14ac:dyDescent="0.2">
      <c r="A6" s="109"/>
      <c r="B6" s="109"/>
      <c r="C6" s="109"/>
      <c r="D6" s="109"/>
      <c r="E6" s="109"/>
      <c r="F6" s="109"/>
    </row>
    <row r="7" spans="1:6" x14ac:dyDescent="0.2">
      <c r="A7" s="109"/>
      <c r="B7" s="109"/>
      <c r="C7" s="109"/>
      <c r="D7" s="109"/>
      <c r="E7" s="109"/>
      <c r="F7" s="109"/>
    </row>
    <row r="8" spans="1:6" x14ac:dyDescent="0.2">
      <c r="A8" s="109"/>
      <c r="B8" s="109"/>
      <c r="C8" s="109"/>
      <c r="D8" s="109"/>
      <c r="E8" s="109"/>
      <c r="F8" s="109"/>
    </row>
    <row r="9" spans="1:6" x14ac:dyDescent="0.2">
      <c r="A9" s="109"/>
      <c r="B9" s="109"/>
      <c r="C9" s="109"/>
      <c r="D9" s="109"/>
      <c r="E9" s="109"/>
      <c r="F9" s="109"/>
    </row>
    <row r="10" spans="1:6" x14ac:dyDescent="0.2">
      <c r="A10" s="109"/>
      <c r="B10" s="109"/>
      <c r="C10" s="109"/>
      <c r="D10" s="109"/>
      <c r="E10" s="109"/>
      <c r="F10" s="109"/>
    </row>
    <row r="11" spans="1:6" s="113" customFormat="1" ht="18" x14ac:dyDescent="0.2">
      <c r="A11" s="107" t="s">
        <v>1874</v>
      </c>
      <c r="B11" s="112"/>
      <c r="C11" s="112"/>
      <c r="D11" s="112"/>
      <c r="E11" s="112"/>
      <c r="F11" s="112"/>
    </row>
    <row r="12" spans="1:6" x14ac:dyDescent="0.2">
      <c r="A12" s="109"/>
      <c r="B12" s="109"/>
      <c r="C12" s="109"/>
      <c r="D12" s="109"/>
      <c r="E12" s="109"/>
      <c r="F12" s="109"/>
    </row>
    <row r="13" spans="1:6" x14ac:dyDescent="0.2">
      <c r="A13" s="114" t="s">
        <v>331</v>
      </c>
      <c r="B13" s="115"/>
      <c r="C13" s="115"/>
      <c r="D13" s="115"/>
      <c r="E13" s="115"/>
      <c r="F13" s="116"/>
    </row>
    <row r="14" spans="1:6" x14ac:dyDescent="0.2">
      <c r="A14" s="117" t="s">
        <v>302</v>
      </c>
      <c r="B14" s="118" t="s">
        <v>31</v>
      </c>
      <c r="C14" s="119"/>
      <c r="D14" s="119"/>
      <c r="E14" s="119"/>
      <c r="F14" s="120"/>
    </row>
    <row r="15" spans="1:6" x14ac:dyDescent="0.2">
      <c r="A15" s="117" t="s">
        <v>175</v>
      </c>
      <c r="B15" s="118" t="s">
        <v>31</v>
      </c>
      <c r="C15" s="119"/>
      <c r="D15" s="119"/>
      <c r="E15" s="119"/>
      <c r="F15" s="120"/>
    </row>
    <row r="16" spans="1:6" ht="10.5" customHeight="1" x14ac:dyDescent="0.2">
      <c r="A16" s="121"/>
      <c r="B16" s="109"/>
      <c r="C16" s="109"/>
      <c r="D16" s="109"/>
      <c r="E16" s="109"/>
      <c r="F16" s="120"/>
    </row>
    <row r="17" spans="1:14" x14ac:dyDescent="0.2">
      <c r="A17" s="122" t="s">
        <v>332</v>
      </c>
      <c r="B17" s="115"/>
      <c r="C17" s="115"/>
      <c r="D17" s="115"/>
      <c r="E17" s="115"/>
      <c r="F17" s="116"/>
    </row>
    <row r="18" spans="1:14" s="128" customFormat="1" ht="14.25" x14ac:dyDescent="0.2">
      <c r="A18" s="123" t="s">
        <v>1694</v>
      </c>
      <c r="B18" s="124" t="s">
        <v>7</v>
      </c>
      <c r="C18" s="124" t="s">
        <v>8</v>
      </c>
      <c r="D18" s="125" t="s">
        <v>68</v>
      </c>
      <c r="E18" s="125" t="s">
        <v>285</v>
      </c>
      <c r="F18" s="126"/>
      <c r="G18" s="127"/>
    </row>
    <row r="19" spans="1:14" s="128" customFormat="1" ht="22.5" customHeight="1" x14ac:dyDescent="0.2">
      <c r="A19" s="129" t="s">
        <v>31</v>
      </c>
      <c r="B19" s="130" t="s">
        <v>31</v>
      </c>
      <c r="C19" s="130" t="s">
        <v>290</v>
      </c>
      <c r="D19" s="131" t="s">
        <v>32</v>
      </c>
      <c r="E19" s="131" t="s">
        <v>31</v>
      </c>
      <c r="F19" s="132"/>
      <c r="G19" s="133"/>
    </row>
    <row r="20" spans="1:14" x14ac:dyDescent="0.2">
      <c r="A20" s="134" t="s">
        <v>1876</v>
      </c>
      <c r="B20" s="135"/>
      <c r="C20" s="136"/>
      <c r="D20" s="136"/>
      <c r="E20" s="137"/>
      <c r="F20" s="138"/>
      <c r="G20" s="139"/>
      <c r="L20" s="140"/>
      <c r="M20" s="110"/>
    </row>
    <row r="21" spans="1:14" s="128" customFormat="1" ht="14.25" x14ac:dyDescent="0.2">
      <c r="A21" s="141"/>
      <c r="B21" s="142"/>
      <c r="C21" s="142"/>
      <c r="D21" s="142"/>
      <c r="E21" s="143"/>
      <c r="F21" s="144"/>
      <c r="G21" s="145"/>
    </row>
    <row r="22" spans="1:14" s="128" customFormat="1" ht="14.25" x14ac:dyDescent="0.2">
      <c r="A22" s="146"/>
      <c r="B22" s="147"/>
      <c r="C22" s="147"/>
      <c r="D22" s="147"/>
      <c r="E22" s="147"/>
      <c r="F22" s="148"/>
      <c r="G22" s="133"/>
    </row>
    <row r="23" spans="1:14" x14ac:dyDescent="0.2">
      <c r="A23" s="149" t="s">
        <v>336</v>
      </c>
      <c r="B23" s="115"/>
      <c r="C23" s="115"/>
      <c r="D23" s="115"/>
      <c r="E23" s="115"/>
      <c r="F23" s="116"/>
    </row>
    <row r="24" spans="1:14" x14ac:dyDescent="0.2">
      <c r="A24" s="141" t="s">
        <v>32</v>
      </c>
      <c r="B24" s="119"/>
      <c r="C24" s="119"/>
      <c r="D24" s="119"/>
      <c r="E24" s="119"/>
      <c r="F24" s="120"/>
    </row>
    <row r="25" spans="1:14" ht="12.75" customHeight="1" x14ac:dyDescent="0.2">
      <c r="A25" s="150"/>
      <c r="B25" s="119"/>
      <c r="C25" s="119"/>
      <c r="D25" s="119"/>
      <c r="E25" s="119"/>
      <c r="F25" s="120"/>
    </row>
    <row r="26" spans="1:14" x14ac:dyDescent="0.2">
      <c r="A26" s="149" t="s">
        <v>337</v>
      </c>
      <c r="B26" s="115"/>
      <c r="C26" s="115"/>
      <c r="D26" s="115"/>
      <c r="E26" s="115"/>
      <c r="F26" s="116"/>
    </row>
    <row r="27" spans="1:14" ht="15.75" customHeight="1" x14ac:dyDescent="0.2">
      <c r="A27" s="533" t="s">
        <v>303</v>
      </c>
      <c r="B27" s="534"/>
      <c r="C27" s="534"/>
      <c r="D27" s="534"/>
      <c r="E27" s="534"/>
      <c r="F27" s="535"/>
    </row>
    <row r="28" spans="1:14" ht="14.25" x14ac:dyDescent="0.2">
      <c r="A28" s="151"/>
      <c r="B28" s="119"/>
      <c r="C28" s="119"/>
      <c r="D28" s="119"/>
      <c r="E28" s="119"/>
      <c r="F28" s="120"/>
    </row>
    <row r="29" spans="1:14" ht="14.25" customHeight="1" x14ac:dyDescent="0.2">
      <c r="A29" s="152" t="s">
        <v>26</v>
      </c>
      <c r="B29" s="119"/>
      <c r="C29" s="153" t="s">
        <v>28</v>
      </c>
      <c r="D29" s="154"/>
      <c r="E29" s="119"/>
      <c r="F29" s="120"/>
    </row>
    <row r="30" spans="1:14" x14ac:dyDescent="0.2">
      <c r="A30" s="155" t="s">
        <v>853</v>
      </c>
      <c r="B30" s="119"/>
      <c r="C30" s="156" t="s">
        <v>854</v>
      </c>
      <c r="D30" s="157"/>
      <c r="E30" s="158"/>
      <c r="F30" s="159"/>
      <c r="G30" s="160"/>
    </row>
    <row r="31" spans="1:14" ht="14.25" x14ac:dyDescent="0.2">
      <c r="A31" s="161" t="s">
        <v>338</v>
      </c>
      <c r="B31" s="162"/>
      <c r="C31" s="136" t="s">
        <v>27</v>
      </c>
      <c r="D31" s="162"/>
      <c r="E31" s="163" t="s">
        <v>339</v>
      </c>
      <c r="F31" s="163"/>
    </row>
    <row r="32" spans="1:14" s="167" customFormat="1" x14ac:dyDescent="0.2">
      <c r="A32" s="164"/>
      <c r="B32" s="162"/>
      <c r="C32" s="165"/>
      <c r="D32" s="162"/>
      <c r="E32" s="165" t="s">
        <v>288</v>
      </c>
      <c r="F32" s="166"/>
      <c r="J32" s="111"/>
      <c r="K32" s="111"/>
      <c r="N32" s="168"/>
    </row>
    <row r="33" spans="1:7" ht="12.75" customHeight="1" x14ac:dyDescent="0.2">
      <c r="A33" s="169"/>
      <c r="B33" s="170"/>
      <c r="C33" s="171"/>
      <c r="D33" s="170"/>
      <c r="E33" s="109"/>
      <c r="F33" s="120"/>
    </row>
    <row r="34" spans="1:7" ht="12.75" customHeight="1" x14ac:dyDescent="0.2">
      <c r="A34" s="169"/>
      <c r="B34" s="170"/>
      <c r="C34" s="171"/>
      <c r="D34" s="170"/>
      <c r="E34" s="109"/>
      <c r="F34" s="120"/>
    </row>
    <row r="35" spans="1:7" ht="12.75" customHeight="1" x14ac:dyDescent="0.2">
      <c r="A35" s="169"/>
      <c r="B35" s="170"/>
      <c r="C35" s="171"/>
      <c r="D35" s="170"/>
      <c r="E35" s="109"/>
      <c r="F35" s="120"/>
    </row>
    <row r="36" spans="1:7" ht="12.75" customHeight="1" x14ac:dyDescent="0.2">
      <c r="A36" s="169"/>
      <c r="B36" s="109"/>
      <c r="C36" s="171"/>
      <c r="D36" s="171"/>
      <c r="E36" s="109"/>
      <c r="F36" s="120"/>
    </row>
    <row r="37" spans="1:7" s="175" customFormat="1" x14ac:dyDescent="0.2">
      <c r="A37" s="172" t="s">
        <v>286</v>
      </c>
      <c r="B37" s="173"/>
      <c r="C37" s="170"/>
      <c r="D37" s="135"/>
      <c r="E37" s="109"/>
      <c r="F37" s="120"/>
      <c r="G37" s="174"/>
    </row>
    <row r="38" spans="1:7" s="175" customFormat="1" x14ac:dyDescent="0.2">
      <c r="A38" s="169" t="s">
        <v>239</v>
      </c>
      <c r="B38" s="173"/>
      <c r="C38" s="135"/>
      <c r="D38" s="135"/>
      <c r="E38" s="109"/>
      <c r="F38" s="120"/>
      <c r="G38" s="174"/>
    </row>
    <row r="39" spans="1:7" x14ac:dyDescent="0.2">
      <c r="A39" s="172"/>
      <c r="B39" s="176"/>
      <c r="C39" s="135"/>
      <c r="D39" s="135"/>
      <c r="E39" s="109"/>
      <c r="F39" s="120"/>
    </row>
    <row r="40" spans="1:7" x14ac:dyDescent="0.2">
      <c r="A40" s="172" t="s">
        <v>287</v>
      </c>
      <c r="B40" s="176"/>
      <c r="C40" s="170"/>
      <c r="D40" s="135"/>
      <c r="E40" s="109"/>
      <c r="F40" s="120"/>
    </row>
    <row r="41" spans="1:7" ht="12.75" customHeight="1" x14ac:dyDescent="0.2">
      <c r="A41" s="141"/>
      <c r="B41" s="176"/>
      <c r="C41" s="177"/>
      <c r="D41" s="177"/>
      <c r="E41" s="109"/>
      <c r="F41" s="120"/>
    </row>
    <row r="42" spans="1:7" ht="15" x14ac:dyDescent="0.2">
      <c r="A42" s="149" t="s">
        <v>340</v>
      </c>
      <c r="B42" s="178"/>
      <c r="C42" s="179"/>
      <c r="D42" s="179"/>
      <c r="E42" s="115"/>
      <c r="F42" s="116"/>
    </row>
    <row r="43" spans="1:7" ht="15" x14ac:dyDescent="0.2">
      <c r="A43" s="155" t="s">
        <v>855</v>
      </c>
      <c r="B43" s="176"/>
      <c r="C43" s="180"/>
      <c r="D43" s="180"/>
      <c r="E43" s="181"/>
      <c r="F43" s="120"/>
    </row>
    <row r="44" spans="1:7" x14ac:dyDescent="0.2">
      <c r="A44" s="169"/>
      <c r="B44" s="182" t="s">
        <v>645</v>
      </c>
      <c r="C44" s="170"/>
      <c r="D44" s="170"/>
      <c r="E44" s="170"/>
      <c r="F44" s="120"/>
    </row>
    <row r="45" spans="1:7" x14ac:dyDescent="0.2">
      <c r="A45" s="169"/>
      <c r="B45" s="182" t="s">
        <v>399</v>
      </c>
      <c r="C45" s="170"/>
      <c r="D45" s="170"/>
      <c r="E45" s="170"/>
      <c r="F45" s="120"/>
    </row>
    <row r="46" spans="1:7" x14ac:dyDescent="0.2">
      <c r="A46" s="169"/>
      <c r="B46" s="183" t="s">
        <v>22</v>
      </c>
      <c r="C46" s="184" t="s">
        <v>31</v>
      </c>
      <c r="D46" s="184"/>
      <c r="E46" s="109"/>
      <c r="F46" s="120"/>
    </row>
    <row r="47" spans="1:7" x14ac:dyDescent="0.2">
      <c r="A47" s="141"/>
      <c r="B47" s="183" t="s">
        <v>653</v>
      </c>
      <c r="C47" s="184" t="s">
        <v>31</v>
      </c>
      <c r="D47" s="184"/>
      <c r="E47" s="184"/>
      <c r="F47" s="120"/>
    </row>
    <row r="48" spans="1:7" x14ac:dyDescent="0.2">
      <c r="A48" s="117"/>
      <c r="B48" s="184"/>
      <c r="C48" s="142"/>
      <c r="D48" s="142"/>
      <c r="E48" s="184"/>
      <c r="F48" s="120"/>
    </row>
    <row r="49" spans="1:7" s="175" customFormat="1" x14ac:dyDescent="0.2">
      <c r="A49" s="122" t="s">
        <v>1877</v>
      </c>
      <c r="B49" s="115"/>
      <c r="C49" s="115"/>
      <c r="D49" s="115"/>
      <c r="E49" s="115"/>
      <c r="F49" s="116"/>
      <c r="G49" s="174"/>
    </row>
    <row r="50" spans="1:7" x14ac:dyDescent="0.2">
      <c r="A50" s="185" t="s">
        <v>31</v>
      </c>
      <c r="B50" s="109"/>
      <c r="C50" s="109"/>
      <c r="D50" s="109"/>
      <c r="E50" s="109"/>
      <c r="F50" s="120"/>
    </row>
    <row r="51" spans="1:7" x14ac:dyDescent="0.2">
      <c r="A51" s="186"/>
      <c r="B51" s="109"/>
      <c r="C51" s="109"/>
      <c r="D51" s="109"/>
      <c r="E51" s="109"/>
      <c r="F51" s="120"/>
    </row>
    <row r="52" spans="1:7" s="175" customFormat="1" x14ac:dyDescent="0.2">
      <c r="A52" s="122" t="s">
        <v>1878</v>
      </c>
      <c r="B52" s="115"/>
      <c r="C52" s="115"/>
      <c r="D52" s="115"/>
      <c r="E52" s="115"/>
      <c r="F52" s="116"/>
      <c r="G52" s="174"/>
    </row>
    <row r="53" spans="1:7" x14ac:dyDescent="0.2">
      <c r="A53" s="185" t="s">
        <v>31</v>
      </c>
      <c r="B53" s="119"/>
      <c r="C53" s="119"/>
      <c r="D53" s="119"/>
      <c r="E53" s="119"/>
      <c r="F53" s="120"/>
    </row>
    <row r="54" spans="1:7" ht="15" x14ac:dyDescent="0.2">
      <c r="A54" s="187"/>
      <c r="B54" s="188"/>
      <c r="C54" s="180"/>
      <c r="D54" s="180"/>
      <c r="E54" s="181"/>
      <c r="F54" s="189"/>
    </row>
    <row r="55" spans="1:7" x14ac:dyDescent="0.2">
      <c r="A55" s="122" t="s">
        <v>1726</v>
      </c>
      <c r="B55" s="155" t="s">
        <v>341</v>
      </c>
      <c r="C55" s="115"/>
      <c r="D55" s="115"/>
      <c r="E55" s="115"/>
      <c r="F55" s="116"/>
    </row>
    <row r="56" spans="1:7" x14ac:dyDescent="0.2">
      <c r="A56" s="190" t="s">
        <v>1782</v>
      </c>
      <c r="B56" s="155"/>
      <c r="C56" s="119"/>
      <c r="D56" s="119"/>
      <c r="E56" s="119"/>
      <c r="F56" s="120"/>
    </row>
    <row r="57" spans="1:7" x14ac:dyDescent="0.2">
      <c r="A57" s="172"/>
      <c r="B57" s="119"/>
      <c r="C57" s="119"/>
      <c r="D57" s="119"/>
      <c r="E57" s="119"/>
      <c r="F57" s="120"/>
    </row>
    <row r="58" spans="1:7" x14ac:dyDescent="0.2">
      <c r="A58" s="172"/>
      <c r="B58" s="165" t="s">
        <v>1740</v>
      </c>
      <c r="C58" s="165" t="s">
        <v>1741</v>
      </c>
      <c r="D58" s="165" t="s">
        <v>1742</v>
      </c>
      <c r="E58" s="119"/>
      <c r="F58" s="120"/>
    </row>
    <row r="59" spans="1:7" ht="14.25" x14ac:dyDescent="0.2">
      <c r="A59" s="316" t="s">
        <v>1739</v>
      </c>
      <c r="B59" s="191"/>
      <c r="C59" s="191"/>
      <c r="D59" s="191"/>
      <c r="E59" s="119"/>
      <c r="F59" s="120"/>
    </row>
    <row r="60" spans="1:7" x14ac:dyDescent="0.2">
      <c r="A60" s="172"/>
      <c r="B60" s="119"/>
      <c r="C60" s="119"/>
      <c r="D60" s="119"/>
      <c r="E60" s="119"/>
      <c r="F60" s="120"/>
    </row>
    <row r="61" spans="1:7" x14ac:dyDescent="0.2">
      <c r="A61" s="172" t="s">
        <v>725</v>
      </c>
      <c r="B61" s="119"/>
      <c r="C61" s="119"/>
      <c r="D61" s="119"/>
      <c r="E61" s="119"/>
      <c r="F61" s="120"/>
    </row>
    <row r="62" spans="1:7" x14ac:dyDescent="0.2">
      <c r="A62" s="161" t="s">
        <v>1879</v>
      </c>
      <c r="B62" s="109"/>
      <c r="C62" s="109"/>
      <c r="D62" s="109"/>
      <c r="E62" s="109"/>
      <c r="F62" s="120"/>
      <c r="G62" s="111"/>
    </row>
    <row r="63" spans="1:7" x14ac:dyDescent="0.2">
      <c r="A63" s="169"/>
      <c r="B63" s="109"/>
      <c r="C63" s="109"/>
      <c r="D63" s="109"/>
      <c r="E63" s="109"/>
      <c r="F63" s="120"/>
      <c r="G63" s="111"/>
    </row>
    <row r="64" spans="1:7" s="128" customFormat="1" ht="14.25" x14ac:dyDescent="0.2">
      <c r="A64" s="192"/>
      <c r="B64" s="193"/>
      <c r="C64" s="193"/>
      <c r="D64" s="193"/>
      <c r="E64" s="193"/>
      <c r="F64" s="163"/>
      <c r="G64" s="194"/>
    </row>
    <row r="65" spans="1:13" ht="12" customHeight="1" x14ac:dyDescent="0.2">
      <c r="A65" s="122" t="s">
        <v>342</v>
      </c>
      <c r="B65" s="115"/>
      <c r="C65" s="115"/>
      <c r="D65" s="115"/>
      <c r="E65" s="115"/>
      <c r="F65" s="116"/>
      <c r="H65" s="128"/>
    </row>
    <row r="66" spans="1:13" ht="14.25" x14ac:dyDescent="0.2">
      <c r="A66" s="161" t="s">
        <v>176</v>
      </c>
      <c r="B66" s="118" t="s">
        <v>31</v>
      </c>
      <c r="C66" s="119"/>
      <c r="D66" s="119"/>
      <c r="E66" s="119"/>
      <c r="F66" s="120"/>
      <c r="H66" s="128"/>
      <c r="L66" s="140"/>
      <c r="M66" s="110"/>
    </row>
    <row r="67" spans="1:13" ht="14.25" x14ac:dyDescent="0.2">
      <c r="A67" s="161" t="s">
        <v>177</v>
      </c>
      <c r="B67" s="118" t="s">
        <v>31</v>
      </c>
      <c r="C67" s="119"/>
      <c r="D67" s="119"/>
      <c r="E67" s="136" t="s">
        <v>178</v>
      </c>
      <c r="F67" s="195" t="s">
        <v>31</v>
      </c>
      <c r="H67" s="128"/>
      <c r="L67" s="140"/>
      <c r="M67" s="110"/>
    </row>
    <row r="68" spans="1:13" x14ac:dyDescent="0.2">
      <c r="A68" s="161" t="s">
        <v>179</v>
      </c>
      <c r="B68" s="118" t="s">
        <v>31</v>
      </c>
      <c r="C68" s="119"/>
      <c r="D68" s="119"/>
      <c r="E68" s="136" t="s">
        <v>180</v>
      </c>
      <c r="F68" s="195" t="s">
        <v>31</v>
      </c>
      <c r="L68" s="140"/>
      <c r="M68" s="110"/>
    </row>
    <row r="69" spans="1:13" x14ac:dyDescent="0.2">
      <c r="A69" s="161" t="s">
        <v>181</v>
      </c>
      <c r="B69" s="118" t="s">
        <v>31</v>
      </c>
      <c r="C69" s="119"/>
      <c r="D69" s="119"/>
      <c r="E69" s="119"/>
      <c r="F69" s="120"/>
      <c r="L69" s="140"/>
      <c r="M69" s="110"/>
    </row>
    <row r="70" spans="1:13" x14ac:dyDescent="0.2">
      <c r="A70" s="196"/>
      <c r="B70" s="181"/>
      <c r="C70" s="181"/>
      <c r="D70" s="181"/>
      <c r="E70" s="181"/>
      <c r="F70" s="189"/>
    </row>
    <row r="71" spans="1:13" s="200" customFormat="1" x14ac:dyDescent="0.2">
      <c r="A71" s="149" t="s">
        <v>343</v>
      </c>
      <c r="B71" s="197"/>
      <c r="C71" s="197"/>
      <c r="D71" s="197"/>
      <c r="E71" s="197"/>
      <c r="F71" s="198"/>
      <c r="G71" s="199"/>
      <c r="H71" s="111"/>
    </row>
    <row r="72" spans="1:13" x14ac:dyDescent="0.2">
      <c r="A72" s="134" t="s">
        <v>1752</v>
      </c>
      <c r="B72" s="119"/>
      <c r="C72" s="119"/>
      <c r="D72" s="119"/>
      <c r="E72" s="119"/>
      <c r="F72" s="120"/>
    </row>
    <row r="73" spans="1:13" ht="16.5" x14ac:dyDescent="0.2">
      <c r="A73" s="201"/>
      <c r="B73" s="119"/>
      <c r="C73" s="119"/>
      <c r="D73" s="119"/>
      <c r="E73" s="119"/>
      <c r="F73" s="120"/>
    </row>
    <row r="74" spans="1:13" x14ac:dyDescent="0.2">
      <c r="A74" s="169"/>
      <c r="B74" s="119"/>
      <c r="C74" s="119"/>
      <c r="D74" s="119"/>
      <c r="E74" s="119"/>
      <c r="F74" s="120"/>
      <c r="H74" s="200"/>
    </row>
    <row r="75" spans="1:13" x14ac:dyDescent="0.2">
      <c r="A75" s="169"/>
      <c r="B75" s="119"/>
      <c r="C75" s="119"/>
      <c r="D75" s="119"/>
      <c r="E75" s="119"/>
      <c r="F75" s="120"/>
    </row>
    <row r="76" spans="1:13" x14ac:dyDescent="0.2">
      <c r="A76" s="202"/>
      <c r="B76" s="181"/>
      <c r="C76" s="181"/>
      <c r="D76" s="181"/>
      <c r="E76" s="181"/>
      <c r="F76" s="189"/>
    </row>
  </sheetData>
  <mergeCells count="1">
    <mergeCell ref="A27:F27"/>
  </mergeCells>
  <phoneticPr fontId="0" type="noConversion"/>
  <dataValidations count="2">
    <dataValidation type="list" allowBlank="1" showInputMessage="1" showErrorMessage="1" errorTitle="Information non valide" error="Merci d'effacer votre saisie et de sélectionner une modalité dans la liste." sqref="B59:D59">
      <formula1>dom_scient_hceres</formula1>
    </dataValidation>
    <dataValidation type="list" allowBlank="1" sqref="B31:B35 D31:D35 C37 C40 C44:E45">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pageSetUpPr fitToPage="1"/>
  </sheetPr>
  <dimension ref="A1:Q44"/>
  <sheetViews>
    <sheetView topLeftCell="A6" zoomScale="90" zoomScaleNormal="90" zoomScalePageLayoutView="90" workbookViewId="0">
      <selection activeCell="B19" sqref="B19"/>
    </sheetView>
  </sheetViews>
  <sheetFormatPr baseColWidth="10" defaultColWidth="11.42578125" defaultRowHeight="13.5" x14ac:dyDescent="0.2"/>
  <cols>
    <col min="1" max="1" width="4" style="167" customWidth="1"/>
    <col min="2" max="2" width="43.7109375" style="167" customWidth="1"/>
    <col min="3" max="3" width="13.42578125" style="167" customWidth="1"/>
    <col min="4" max="9" width="15.7109375" style="167" customWidth="1"/>
    <col min="10" max="10" width="15.42578125" style="167" customWidth="1"/>
    <col min="11" max="11" width="14.85546875" style="167" customWidth="1"/>
    <col min="12" max="12" width="12.85546875" style="167" customWidth="1"/>
    <col min="13" max="13" width="15.42578125" style="167" customWidth="1"/>
    <col min="14" max="16384" width="11.42578125" style="167"/>
  </cols>
  <sheetData>
    <row r="1" spans="1:17" s="111" customFormat="1" x14ac:dyDescent="0.2">
      <c r="A1" s="109"/>
      <c r="B1" s="109"/>
      <c r="C1" s="109"/>
      <c r="D1" s="109"/>
      <c r="E1" s="109"/>
      <c r="F1" s="109"/>
      <c r="G1" s="109"/>
      <c r="H1" s="109"/>
      <c r="I1" s="109"/>
      <c r="J1" s="109"/>
      <c r="K1" s="109"/>
      <c r="L1" s="109"/>
      <c r="M1" s="119"/>
    </row>
    <row r="2" spans="1:17" s="111" customFormat="1" x14ac:dyDescent="0.2">
      <c r="A2" s="109"/>
      <c r="B2" s="109"/>
      <c r="C2" s="109"/>
      <c r="D2" s="109"/>
      <c r="E2" s="109"/>
      <c r="F2" s="109"/>
      <c r="G2" s="109"/>
      <c r="H2" s="109"/>
      <c r="I2" s="109"/>
      <c r="J2" s="109"/>
      <c r="K2" s="109"/>
      <c r="L2" s="109"/>
      <c r="M2" s="119"/>
    </row>
    <row r="3" spans="1:17" s="111" customFormat="1" x14ac:dyDescent="0.2">
      <c r="A3" s="109"/>
      <c r="B3" s="109"/>
      <c r="C3" s="109"/>
      <c r="D3" s="109"/>
      <c r="E3" s="109"/>
      <c r="F3" s="109"/>
      <c r="G3" s="109"/>
      <c r="H3" s="109"/>
      <c r="I3" s="109"/>
      <c r="J3" s="109"/>
      <c r="K3" s="109"/>
      <c r="L3" s="109"/>
      <c r="M3" s="119"/>
    </row>
    <row r="4" spans="1:17" s="111" customFormat="1" x14ac:dyDescent="0.2">
      <c r="A4" s="109"/>
      <c r="B4" s="109"/>
      <c r="C4" s="109"/>
      <c r="D4" s="109"/>
      <c r="E4" s="109"/>
      <c r="F4" s="109"/>
      <c r="G4" s="109"/>
      <c r="H4" s="109"/>
      <c r="I4" s="109"/>
      <c r="J4" s="109"/>
      <c r="K4" s="109"/>
      <c r="L4" s="109"/>
      <c r="M4" s="119"/>
    </row>
    <row r="5" spans="1:17" s="111" customFormat="1" x14ac:dyDescent="0.2">
      <c r="A5" s="109"/>
      <c r="B5" s="109"/>
      <c r="C5" s="109"/>
      <c r="D5" s="109"/>
      <c r="E5" s="109"/>
      <c r="F5" s="109"/>
      <c r="G5" s="109"/>
      <c r="H5" s="109"/>
      <c r="I5" s="109"/>
      <c r="J5" s="109"/>
      <c r="K5" s="109"/>
      <c r="L5" s="109"/>
      <c r="M5" s="119"/>
    </row>
    <row r="6" spans="1:17" s="111" customFormat="1" x14ac:dyDescent="0.2">
      <c r="A6" s="109"/>
      <c r="B6" s="109"/>
      <c r="C6" s="109"/>
      <c r="D6" s="109"/>
      <c r="E6" s="109"/>
      <c r="F6" s="109"/>
      <c r="G6" s="109"/>
      <c r="H6" s="109"/>
      <c r="I6" s="109"/>
      <c r="J6" s="109"/>
      <c r="K6" s="109"/>
      <c r="L6" s="109"/>
      <c r="M6" s="119"/>
    </row>
    <row r="7" spans="1:17" s="111" customFormat="1" x14ac:dyDescent="0.2">
      <c r="A7" s="109"/>
      <c r="B7" s="109"/>
      <c r="C7" s="109"/>
      <c r="D7" s="109"/>
      <c r="E7" s="109"/>
      <c r="F7" s="109"/>
      <c r="G7" s="109"/>
      <c r="H7" s="109"/>
      <c r="I7" s="109"/>
      <c r="J7" s="109"/>
      <c r="K7" s="109"/>
      <c r="L7" s="109"/>
      <c r="M7" s="119"/>
    </row>
    <row r="8" spans="1:17" s="111" customFormat="1" x14ac:dyDescent="0.2">
      <c r="A8" s="109"/>
      <c r="B8" s="109"/>
      <c r="C8" s="109"/>
      <c r="D8" s="109"/>
      <c r="E8" s="109"/>
      <c r="F8" s="109"/>
      <c r="G8" s="109"/>
      <c r="H8" s="109"/>
      <c r="I8" s="109"/>
      <c r="J8" s="109"/>
      <c r="K8" s="109"/>
      <c r="L8" s="109"/>
      <c r="M8" s="119"/>
    </row>
    <row r="9" spans="1:17" s="111" customFormat="1" x14ac:dyDescent="0.2">
      <c r="A9" s="109"/>
      <c r="B9" s="109"/>
      <c r="C9" s="109"/>
      <c r="D9" s="109"/>
      <c r="E9" s="109"/>
      <c r="F9" s="109"/>
      <c r="G9" s="109"/>
      <c r="H9" s="109"/>
      <c r="I9" s="109"/>
      <c r="J9" s="109"/>
      <c r="K9" s="109"/>
      <c r="L9" s="109"/>
      <c r="M9" s="119"/>
    </row>
    <row r="10" spans="1:17" s="207" customFormat="1" ht="18" x14ac:dyDescent="0.2">
      <c r="A10" s="107" t="s">
        <v>1974</v>
      </c>
      <c r="B10" s="106"/>
      <c r="C10" s="106"/>
      <c r="D10" s="106"/>
      <c r="E10" s="106"/>
      <c r="F10" s="106"/>
      <c r="G10" s="106"/>
      <c r="H10" s="106"/>
      <c r="I10" s="214"/>
      <c r="J10" s="106"/>
      <c r="K10" s="106"/>
      <c r="L10" s="106"/>
      <c r="M10" s="106"/>
      <c r="N10" s="208"/>
      <c r="O10" s="208"/>
      <c r="P10" s="209"/>
      <c r="Q10" s="209"/>
    </row>
    <row r="11" spans="1:17" ht="12.75" customHeight="1" x14ac:dyDescent="0.2">
      <c r="A11" s="210"/>
      <c r="B11" s="210"/>
      <c r="C11" s="210"/>
      <c r="D11" s="210"/>
      <c r="E11" s="106"/>
      <c r="F11" s="106"/>
      <c r="G11" s="106"/>
      <c r="H11" s="106"/>
      <c r="I11" s="214"/>
      <c r="J11" s="210"/>
      <c r="K11" s="210"/>
      <c r="L11" s="210"/>
      <c r="M11" s="210"/>
    </row>
    <row r="12" spans="1:17" s="207" customFormat="1" ht="17.25" x14ac:dyDescent="0.2">
      <c r="A12" s="108" t="s">
        <v>1975</v>
      </c>
      <c r="B12" s="106"/>
      <c r="C12" s="106"/>
      <c r="D12" s="106"/>
      <c r="E12" s="106"/>
      <c r="F12" s="106"/>
      <c r="G12" s="106"/>
      <c r="H12" s="106"/>
      <c r="I12" s="214"/>
      <c r="J12" s="106"/>
      <c r="K12" s="106"/>
      <c r="L12" s="106"/>
      <c r="M12" s="106"/>
    </row>
    <row r="13" spans="1:17" ht="14.25" customHeight="1" x14ac:dyDescent="0.2">
      <c r="A13" s="210"/>
      <c r="B13" s="210"/>
      <c r="C13" s="210"/>
      <c r="D13" s="210"/>
      <c r="E13" s="106"/>
      <c r="F13" s="106"/>
      <c r="G13" s="106"/>
      <c r="H13" s="106"/>
      <c r="I13" s="214"/>
      <c r="J13" s="210"/>
      <c r="K13" s="210"/>
      <c r="L13" s="210"/>
      <c r="M13" s="210"/>
    </row>
    <row r="14" spans="1:17" s="211" customFormat="1" ht="97.5" customHeight="1" x14ac:dyDescent="0.2">
      <c r="A14" s="215" t="s">
        <v>448</v>
      </c>
      <c r="B14" s="216" t="s">
        <v>1880</v>
      </c>
      <c r="C14" s="217" t="s">
        <v>712</v>
      </c>
      <c r="D14" s="215" t="s">
        <v>1881</v>
      </c>
      <c r="E14" s="218" t="s">
        <v>1882</v>
      </c>
      <c r="F14" s="218" t="s">
        <v>1883</v>
      </c>
      <c r="G14" s="218" t="s">
        <v>1884</v>
      </c>
      <c r="H14" s="218" t="s">
        <v>1885</v>
      </c>
      <c r="I14" s="218" t="s">
        <v>1886</v>
      </c>
      <c r="J14" s="217" t="s">
        <v>1895</v>
      </c>
      <c r="K14" s="217" t="s">
        <v>1896</v>
      </c>
      <c r="L14" s="217" t="s">
        <v>1898</v>
      </c>
      <c r="M14" s="217" t="s">
        <v>1897</v>
      </c>
    </row>
    <row r="15" spans="1:17" s="223" customFormat="1" ht="9.75" customHeight="1" x14ac:dyDescent="0.2">
      <c r="A15" s="219"/>
      <c r="B15" s="220"/>
      <c r="C15" s="220"/>
      <c r="D15" s="221"/>
      <c r="E15" s="222"/>
      <c r="F15" s="222"/>
      <c r="G15" s="222"/>
      <c r="H15" s="222"/>
      <c r="I15" s="222"/>
      <c r="J15" s="220"/>
      <c r="K15" s="220"/>
      <c r="L15" s="220"/>
      <c r="M15" s="220"/>
    </row>
    <row r="16" spans="1:17" s="168" customFormat="1" ht="45.95" customHeight="1" x14ac:dyDescent="0.2">
      <c r="A16" s="536" t="s">
        <v>1795</v>
      </c>
      <c r="B16" s="537"/>
      <c r="C16" s="537"/>
      <c r="D16" s="224"/>
      <c r="E16" s="224"/>
      <c r="F16" s="224"/>
      <c r="G16" s="224"/>
      <c r="H16" s="224"/>
      <c r="I16" s="224"/>
      <c r="J16" s="318"/>
      <c r="K16" s="318"/>
      <c r="L16" s="318"/>
      <c r="M16" s="318"/>
    </row>
    <row r="17" spans="1:13" s="223" customFormat="1" ht="9.75" customHeight="1" x14ac:dyDescent="0.2">
      <c r="A17" s="225"/>
      <c r="B17" s="225"/>
      <c r="C17" s="225"/>
      <c r="D17" s="225"/>
      <c r="E17" s="225"/>
      <c r="F17" s="225"/>
      <c r="G17" s="225"/>
      <c r="H17" s="225"/>
      <c r="I17" s="317"/>
      <c r="J17" s="319"/>
      <c r="K17" s="319"/>
      <c r="L17" s="319"/>
      <c r="M17" s="319"/>
    </row>
    <row r="18" spans="1:13" s="223" customFormat="1" ht="45.95" customHeight="1" x14ac:dyDescent="0.2">
      <c r="A18" s="536" t="s">
        <v>1796</v>
      </c>
      <c r="B18" s="537"/>
      <c r="C18" s="537"/>
      <c r="D18" s="226" t="s">
        <v>1887</v>
      </c>
      <c r="E18" s="226" t="s">
        <v>1888</v>
      </c>
      <c r="F18" s="226" t="s">
        <v>1889</v>
      </c>
      <c r="G18" s="226" t="s">
        <v>1890</v>
      </c>
      <c r="H18" s="226" t="s">
        <v>1891</v>
      </c>
      <c r="I18" s="226" t="s">
        <v>1892</v>
      </c>
      <c r="J18" s="231"/>
      <c r="K18" s="231"/>
      <c r="L18" s="231"/>
      <c r="M18" s="231"/>
    </row>
    <row r="19" spans="1:13" s="168" customFormat="1" ht="30" customHeight="1" x14ac:dyDescent="0.2">
      <c r="A19" s="484" t="s">
        <v>449</v>
      </c>
      <c r="B19" s="227"/>
      <c r="C19" s="228"/>
      <c r="D19" s="224"/>
      <c r="E19" s="224"/>
      <c r="F19" s="224"/>
      <c r="G19" s="224"/>
      <c r="H19" s="224"/>
      <c r="I19" s="224"/>
      <c r="J19" s="318"/>
      <c r="K19" s="318"/>
      <c r="L19" s="318"/>
      <c r="M19" s="318"/>
    </row>
    <row r="20" spans="1:13" s="168" customFormat="1" ht="30" customHeight="1" x14ac:dyDescent="0.2">
      <c r="A20" s="484" t="s">
        <v>450</v>
      </c>
      <c r="B20" s="227"/>
      <c r="C20" s="228"/>
      <c r="D20" s="224"/>
      <c r="E20" s="224"/>
      <c r="F20" s="224"/>
      <c r="G20" s="224"/>
      <c r="H20" s="224"/>
      <c r="I20" s="224"/>
      <c r="J20" s="318"/>
      <c r="K20" s="318"/>
      <c r="L20" s="318"/>
      <c r="M20" s="318"/>
    </row>
    <row r="21" spans="1:13" s="168" customFormat="1" ht="30" customHeight="1" x14ac:dyDescent="0.2">
      <c r="A21" s="484" t="s">
        <v>451</v>
      </c>
      <c r="B21" s="227"/>
      <c r="C21" s="228"/>
      <c r="D21" s="224"/>
      <c r="E21" s="224"/>
      <c r="F21" s="224"/>
      <c r="G21" s="224"/>
      <c r="H21" s="224"/>
      <c r="I21" s="224"/>
      <c r="J21" s="318"/>
      <c r="K21" s="318"/>
      <c r="L21" s="318"/>
      <c r="M21" s="318"/>
    </row>
    <row r="22" spans="1:13" s="168" customFormat="1" ht="30" customHeight="1" x14ac:dyDescent="0.2">
      <c r="A22" s="484" t="s">
        <v>452</v>
      </c>
      <c r="B22" s="229"/>
      <c r="C22" s="230"/>
      <c r="D22" s="224"/>
      <c r="E22" s="224"/>
      <c r="F22" s="224"/>
      <c r="G22" s="224"/>
      <c r="H22" s="224"/>
      <c r="I22" s="224"/>
      <c r="J22" s="318"/>
      <c r="K22" s="318"/>
      <c r="L22" s="318"/>
      <c r="M22" s="318"/>
    </row>
    <row r="23" spans="1:13" s="168" customFormat="1" ht="30" customHeight="1" x14ac:dyDescent="0.2">
      <c r="A23" s="484" t="s">
        <v>453</v>
      </c>
      <c r="B23" s="229"/>
      <c r="C23" s="230"/>
      <c r="D23" s="224"/>
      <c r="E23" s="224"/>
      <c r="F23" s="224"/>
      <c r="G23" s="224"/>
      <c r="H23" s="224"/>
      <c r="I23" s="224"/>
      <c r="J23" s="318"/>
      <c r="K23" s="318"/>
      <c r="L23" s="318"/>
      <c r="M23" s="318"/>
    </row>
    <row r="24" spans="1:13" s="168" customFormat="1" ht="30" customHeight="1" x14ac:dyDescent="0.2">
      <c r="A24" s="484" t="s">
        <v>2329</v>
      </c>
      <c r="B24" s="229"/>
      <c r="C24" s="230"/>
      <c r="D24" s="224"/>
      <c r="E24" s="224"/>
      <c r="F24" s="224"/>
      <c r="G24" s="224"/>
      <c r="H24" s="224"/>
      <c r="I24" s="224"/>
      <c r="J24" s="318"/>
      <c r="K24" s="318"/>
      <c r="L24" s="318"/>
      <c r="M24" s="318"/>
    </row>
    <row r="25" spans="1:13" s="168" customFormat="1" ht="30" customHeight="1" x14ac:dyDescent="0.2">
      <c r="A25" s="484" t="s">
        <v>2337</v>
      </c>
      <c r="B25" s="229"/>
      <c r="C25" s="230"/>
      <c r="D25" s="224"/>
      <c r="E25" s="224"/>
      <c r="F25" s="224"/>
      <c r="G25" s="224"/>
      <c r="H25" s="224"/>
      <c r="I25" s="224"/>
      <c r="J25" s="318"/>
      <c r="K25" s="318"/>
      <c r="L25" s="318"/>
      <c r="M25" s="318"/>
    </row>
    <row r="26" spans="1:13" s="168" customFormat="1" ht="30" customHeight="1" x14ac:dyDescent="0.2">
      <c r="A26" s="484" t="s">
        <v>2331</v>
      </c>
      <c r="B26" s="229"/>
      <c r="C26" s="230"/>
      <c r="D26" s="224"/>
      <c r="E26" s="224"/>
      <c r="F26" s="224"/>
      <c r="G26" s="224"/>
      <c r="H26" s="224"/>
      <c r="I26" s="224"/>
      <c r="J26" s="318"/>
      <c r="K26" s="318"/>
      <c r="L26" s="318"/>
      <c r="M26" s="318"/>
    </row>
    <row r="27" spans="1:13" s="168" customFormat="1" ht="30" customHeight="1" x14ac:dyDescent="0.2">
      <c r="A27" s="484" t="s">
        <v>2332</v>
      </c>
      <c r="B27" s="229"/>
      <c r="C27" s="230"/>
      <c r="D27" s="224"/>
      <c r="E27" s="224"/>
      <c r="F27" s="224"/>
      <c r="G27" s="224"/>
      <c r="H27" s="224"/>
      <c r="I27" s="224"/>
      <c r="J27" s="318"/>
      <c r="K27" s="318"/>
      <c r="L27" s="318"/>
      <c r="M27" s="318"/>
    </row>
    <row r="28" spans="1:13" s="168" customFormat="1" ht="30" customHeight="1" x14ac:dyDescent="0.2">
      <c r="A28" s="484" t="s">
        <v>2333</v>
      </c>
      <c r="B28" s="229"/>
      <c r="C28" s="230"/>
      <c r="D28" s="224"/>
      <c r="E28" s="224"/>
      <c r="F28" s="224"/>
      <c r="G28" s="224"/>
      <c r="H28" s="224"/>
      <c r="I28" s="224"/>
      <c r="J28" s="318"/>
      <c r="K28" s="318"/>
      <c r="L28" s="318"/>
      <c r="M28" s="318"/>
    </row>
    <row r="29" spans="1:13" s="168" customFormat="1" ht="30" customHeight="1" x14ac:dyDescent="0.2">
      <c r="A29" s="484" t="s">
        <v>2334</v>
      </c>
      <c r="B29" s="229"/>
      <c r="C29" s="230"/>
      <c r="D29" s="224"/>
      <c r="E29" s="528"/>
      <c r="F29" s="528"/>
      <c r="G29" s="528"/>
      <c r="H29" s="528"/>
      <c r="I29" s="528"/>
      <c r="J29" s="529"/>
      <c r="K29" s="529"/>
      <c r="L29" s="529"/>
      <c r="M29" s="529"/>
    </row>
    <row r="30" spans="1:13" s="168" customFormat="1" ht="30" customHeight="1" x14ac:dyDescent="0.2">
      <c r="A30" s="484" t="s">
        <v>2335</v>
      </c>
      <c r="B30" s="229"/>
      <c r="C30" s="230"/>
      <c r="D30" s="224"/>
      <c r="E30" s="528"/>
      <c r="F30" s="528"/>
      <c r="G30" s="528"/>
      <c r="H30" s="528"/>
      <c r="I30" s="528"/>
      <c r="J30" s="529"/>
      <c r="K30" s="529"/>
      <c r="L30" s="529"/>
      <c r="M30" s="529"/>
    </row>
    <row r="31" spans="1:13" s="168" customFormat="1" ht="30" customHeight="1" x14ac:dyDescent="0.2">
      <c r="A31" s="484" t="s">
        <v>2336</v>
      </c>
      <c r="B31" s="229"/>
      <c r="C31" s="230"/>
      <c r="D31" s="224"/>
      <c r="E31" s="528"/>
      <c r="F31" s="528"/>
      <c r="G31" s="528"/>
      <c r="H31" s="528"/>
      <c r="I31" s="528"/>
      <c r="J31" s="529"/>
      <c r="K31" s="529"/>
      <c r="L31" s="529"/>
      <c r="M31" s="529"/>
    </row>
    <row r="32" spans="1:13" s="168" customFormat="1" ht="30" customHeight="1" x14ac:dyDescent="0.2">
      <c r="A32" s="484" t="s">
        <v>2338</v>
      </c>
      <c r="B32" s="229"/>
      <c r="C32" s="230"/>
      <c r="D32" s="224"/>
      <c r="E32" s="528"/>
      <c r="F32" s="528"/>
      <c r="G32" s="528"/>
      <c r="H32" s="528"/>
      <c r="I32" s="528"/>
      <c r="J32" s="529"/>
      <c r="K32" s="529"/>
      <c r="L32" s="529"/>
      <c r="M32" s="529"/>
    </row>
    <row r="33" spans="1:13" s="168" customFormat="1" ht="30" customHeight="1" x14ac:dyDescent="0.2">
      <c r="A33" s="484" t="s">
        <v>444</v>
      </c>
      <c r="B33" s="232" t="s">
        <v>1753</v>
      </c>
      <c r="C33" s="230"/>
      <c r="D33" s="231"/>
      <c r="E33" s="233"/>
      <c r="F33" s="233"/>
      <c r="G33" s="233"/>
      <c r="H33" s="233"/>
      <c r="I33" s="233"/>
      <c r="J33" s="320"/>
      <c r="K33" s="320"/>
      <c r="L33" s="320"/>
      <c r="M33" s="320"/>
    </row>
    <row r="34" spans="1:13" ht="42.75" customHeight="1" x14ac:dyDescent="0.2">
      <c r="A34" s="524" t="s">
        <v>1971</v>
      </c>
      <c r="B34" s="234"/>
      <c r="C34" s="235"/>
      <c r="D34" s="210"/>
      <c r="E34" s="234"/>
      <c r="F34" s="235"/>
      <c r="G34" s="235"/>
      <c r="H34" s="210"/>
      <c r="I34" s="210"/>
      <c r="J34" s="236">
        <f>SUM(J19:J33)</f>
        <v>0</v>
      </c>
      <c r="K34" s="236">
        <f>SUM(K19:K33)</f>
        <v>0</v>
      </c>
      <c r="L34" s="236">
        <f>SUM(L19:L33)</f>
        <v>0</v>
      </c>
      <c r="M34" s="236">
        <f>SUM(M19:M33)</f>
        <v>0</v>
      </c>
    </row>
    <row r="35" spans="1:13" x14ac:dyDescent="0.2">
      <c r="A35" s="210" t="s">
        <v>1893</v>
      </c>
      <c r="B35" s="237"/>
      <c r="C35" s="237"/>
      <c r="D35" s="210"/>
      <c r="E35" s="210"/>
      <c r="F35" s="210"/>
      <c r="G35" s="210"/>
      <c r="H35" s="210"/>
      <c r="I35" s="210"/>
      <c r="J35" s="210"/>
      <c r="K35" s="210"/>
      <c r="L35" s="210"/>
      <c r="M35" s="210"/>
    </row>
    <row r="36" spans="1:13" x14ac:dyDescent="0.2">
      <c r="A36" s="210" t="s">
        <v>1894</v>
      </c>
      <c r="B36" s="237"/>
      <c r="C36" s="237"/>
      <c r="D36" s="210"/>
      <c r="E36" s="210"/>
      <c r="F36" s="210"/>
      <c r="G36" s="210"/>
      <c r="H36" s="210"/>
      <c r="I36" s="210"/>
      <c r="J36" s="210"/>
      <c r="K36" s="210"/>
      <c r="L36" s="210"/>
      <c r="M36" s="210"/>
    </row>
    <row r="37" spans="1:13" x14ac:dyDescent="0.2">
      <c r="A37" s="210" t="s">
        <v>2236</v>
      </c>
      <c r="B37" s="237"/>
      <c r="C37" s="237"/>
      <c r="D37" s="210"/>
      <c r="E37" s="210"/>
      <c r="F37" s="210"/>
      <c r="G37" s="210"/>
      <c r="H37" s="210"/>
      <c r="I37" s="210"/>
      <c r="J37" s="210"/>
      <c r="K37" s="210"/>
      <c r="L37" s="210"/>
      <c r="M37" s="210"/>
    </row>
    <row r="38" spans="1:13" ht="12.75" customHeight="1" x14ac:dyDescent="0.2">
      <c r="A38" s="210" t="s">
        <v>2237</v>
      </c>
      <c r="B38" s="210"/>
      <c r="C38" s="210"/>
      <c r="D38" s="210"/>
      <c r="E38" s="210"/>
      <c r="F38" s="210"/>
      <c r="G38" s="210"/>
      <c r="H38" s="210"/>
      <c r="I38" s="210"/>
      <c r="J38" s="210"/>
      <c r="K38" s="210"/>
      <c r="L38" s="210"/>
      <c r="M38" s="210"/>
    </row>
    <row r="39" spans="1:13" x14ac:dyDescent="0.2">
      <c r="A39" s="210" t="s">
        <v>1723</v>
      </c>
      <c r="B39" s="210"/>
      <c r="C39" s="210"/>
      <c r="D39" s="210"/>
      <c r="E39" s="210"/>
      <c r="F39" s="210"/>
      <c r="G39" s="210"/>
      <c r="H39" s="210"/>
      <c r="I39" s="210"/>
      <c r="J39" s="210"/>
      <c r="K39" s="210"/>
      <c r="L39" s="210"/>
      <c r="M39" s="210"/>
    </row>
    <row r="40" spans="1:13" x14ac:dyDescent="0.2">
      <c r="A40" s="210" t="s">
        <v>735</v>
      </c>
      <c r="B40" s="210"/>
      <c r="C40" s="210"/>
      <c r="D40" s="210"/>
      <c r="E40" s="210"/>
      <c r="F40" s="210"/>
      <c r="G40" s="210"/>
      <c r="H40" s="210"/>
      <c r="I40" s="210"/>
      <c r="J40" s="210"/>
      <c r="K40" s="210"/>
      <c r="L40" s="210"/>
      <c r="M40" s="210"/>
    </row>
    <row r="41" spans="1:13" x14ac:dyDescent="0.2">
      <c r="A41" s="210" t="s">
        <v>1972</v>
      </c>
      <c r="B41" s="237"/>
      <c r="C41" s="237"/>
      <c r="D41" s="210"/>
      <c r="E41" s="210"/>
      <c r="F41" s="210"/>
      <c r="G41" s="210"/>
      <c r="H41" s="210"/>
      <c r="I41" s="210"/>
      <c r="J41" s="210"/>
      <c r="K41" s="210"/>
      <c r="L41" s="210"/>
      <c r="M41" s="210"/>
    </row>
    <row r="42" spans="1:13" x14ac:dyDescent="0.2">
      <c r="A42" s="210" t="s">
        <v>1973</v>
      </c>
      <c r="B42" s="237"/>
      <c r="C42" s="237"/>
      <c r="D42" s="210"/>
      <c r="E42" s="210"/>
      <c r="F42" s="210"/>
      <c r="G42" s="210"/>
      <c r="H42" s="210"/>
      <c r="I42" s="210"/>
      <c r="J42" s="210"/>
      <c r="K42" s="210"/>
      <c r="L42" s="210"/>
      <c r="M42" s="210"/>
    </row>
    <row r="44" spans="1:13" x14ac:dyDescent="0.2">
      <c r="B44" s="212"/>
    </row>
  </sheetData>
  <mergeCells count="2">
    <mergeCell ref="A16:C16"/>
    <mergeCell ref="A18:C18"/>
  </mergeCells>
  <phoneticPr fontId="0" type="noConversion"/>
  <dataValidations count="3">
    <dataValidation type="list" allowBlank="1" showInputMessage="1" showErrorMessage="1" errorTitle="Information non valide" error="Merci d'effacer votre saisie et de sélectionner une modalité dans la liste." sqref="D15:I15">
      <formula1>dom_scient_hceres</formula1>
    </dataValidation>
    <dataValidation type="list" allowBlank="1" showInputMessage="1" showErrorMessage="1" errorTitle="Information non valide" error="Merci d'effacer votre saisie et de sélectionner une modalité dans la liste." sqref="D16:I16">
      <formula1>Ss_dom_scient</formula1>
    </dataValidation>
    <dataValidation type="list" allowBlank="1" showInputMessage="1" showErrorMessage="1" errorTitle="Information non valide" error="Merci d'effacer votre saisie et de sélectionner une modalité dans la liste." sqref="D19:I32">
      <formula1>Dom_discipl</formula1>
    </dataValidation>
  </dataValidations>
  <printOptions horizontalCentered="1" verticalCentered="1"/>
  <pageMargins left="0.19685039370078741" right="0.19685039370078741" top="0.39370078740157483" bottom="0.59055118110236227" header="0.19685039370078741" footer="0.19685039370078741"/>
  <pageSetup paperSize="8" scale="91"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V69"/>
  <sheetViews>
    <sheetView topLeftCell="A7" zoomScale="90" zoomScaleNormal="90" zoomScalePageLayoutView="90" workbookViewId="0">
      <selection activeCell="F30" sqref="F30"/>
    </sheetView>
  </sheetViews>
  <sheetFormatPr baseColWidth="10" defaultColWidth="11.42578125" defaultRowHeight="13.5" x14ac:dyDescent="0.2"/>
  <cols>
    <col min="1" max="1" width="18" style="251" customWidth="1"/>
    <col min="2" max="2" width="10.85546875" style="251" customWidth="1"/>
    <col min="3" max="3" width="6.7109375" style="251" customWidth="1"/>
    <col min="4" max="4" width="13.42578125" style="251" customWidth="1"/>
    <col min="5" max="5" width="11.42578125" style="251"/>
    <col min="6" max="6" width="15" style="251" customWidth="1"/>
    <col min="7" max="7" width="10.42578125" style="251" customWidth="1"/>
    <col min="8" max="8" width="13.28515625" style="251" customWidth="1"/>
    <col min="9" max="9" width="9.42578125" style="251" customWidth="1"/>
    <col min="10" max="10" width="14.42578125" style="251" customWidth="1"/>
    <col min="11" max="11" width="14.7109375" style="251" customWidth="1"/>
    <col min="12" max="12" width="11.7109375" style="251" customWidth="1"/>
    <col min="13" max="14" width="14.85546875" style="251" customWidth="1"/>
    <col min="15" max="15" width="13" style="297" customWidth="1"/>
    <col min="16" max="16" width="10.7109375" style="297" customWidth="1"/>
    <col min="17" max="17" width="14.7109375" style="297" customWidth="1"/>
    <col min="18" max="18" width="10.7109375" style="297" customWidth="1"/>
    <col min="19" max="19" width="12.42578125" style="297" customWidth="1"/>
    <col min="20" max="20" width="11.85546875" style="251" customWidth="1"/>
    <col min="21" max="21" width="12.140625" style="251" customWidth="1"/>
    <col min="22" max="22" width="13.28515625" style="251" customWidth="1"/>
    <col min="23" max="16384" width="11.42578125" style="251"/>
  </cols>
  <sheetData>
    <row r="1" spans="1:22" s="111" customFormat="1" x14ac:dyDescent="0.2">
      <c r="A1" s="109"/>
      <c r="B1" s="109"/>
      <c r="C1" s="109"/>
      <c r="D1" s="109"/>
      <c r="E1" s="109"/>
      <c r="F1" s="109"/>
      <c r="G1" s="109"/>
      <c r="H1" s="109"/>
      <c r="I1" s="109"/>
      <c r="J1" s="119"/>
      <c r="K1" s="109"/>
      <c r="L1" s="109"/>
      <c r="M1" s="109"/>
      <c r="N1" s="109"/>
      <c r="O1" s="109"/>
      <c r="P1" s="109"/>
      <c r="Q1" s="109"/>
      <c r="R1" s="109"/>
      <c r="S1" s="109"/>
      <c r="T1" s="109"/>
      <c r="U1" s="109"/>
      <c r="V1" s="109"/>
    </row>
    <row r="2" spans="1:22" s="111" customFormat="1" x14ac:dyDescent="0.2">
      <c r="A2" s="109"/>
      <c r="B2" s="109"/>
      <c r="C2" s="109"/>
      <c r="D2" s="109"/>
      <c r="E2" s="109"/>
      <c r="F2" s="109"/>
      <c r="G2" s="109"/>
      <c r="H2" s="109"/>
      <c r="I2" s="109"/>
      <c r="J2" s="119"/>
      <c r="K2" s="109"/>
      <c r="L2" s="109"/>
      <c r="M2" s="109"/>
      <c r="N2" s="109"/>
      <c r="O2" s="109"/>
      <c r="P2" s="109"/>
      <c r="Q2" s="109"/>
      <c r="R2" s="109"/>
      <c r="S2" s="109"/>
      <c r="T2" s="109"/>
      <c r="U2" s="109"/>
      <c r="V2" s="109"/>
    </row>
    <row r="3" spans="1:22" s="111" customFormat="1" x14ac:dyDescent="0.2">
      <c r="A3" s="109"/>
      <c r="B3" s="109"/>
      <c r="C3" s="109"/>
      <c r="D3" s="109"/>
      <c r="E3" s="109"/>
      <c r="F3" s="109"/>
      <c r="G3" s="109"/>
      <c r="H3" s="109"/>
      <c r="I3" s="109"/>
      <c r="J3" s="119"/>
      <c r="K3" s="109"/>
      <c r="L3" s="109"/>
      <c r="M3" s="109"/>
      <c r="N3" s="109"/>
      <c r="O3" s="109"/>
      <c r="P3" s="109"/>
      <c r="Q3" s="109"/>
      <c r="R3" s="109"/>
      <c r="S3" s="109"/>
      <c r="T3" s="109"/>
      <c r="U3" s="109"/>
      <c r="V3" s="109"/>
    </row>
    <row r="4" spans="1:22" s="111" customFormat="1" x14ac:dyDescent="0.2">
      <c r="A4" s="109"/>
      <c r="B4" s="109"/>
      <c r="C4" s="109"/>
      <c r="D4" s="109"/>
      <c r="E4" s="109"/>
      <c r="F4" s="109"/>
      <c r="G4" s="109"/>
      <c r="H4" s="109"/>
      <c r="I4" s="109"/>
      <c r="J4" s="119"/>
      <c r="K4" s="109"/>
      <c r="L4" s="109"/>
      <c r="M4" s="109"/>
      <c r="N4" s="109"/>
      <c r="O4" s="109"/>
      <c r="P4" s="109"/>
      <c r="Q4" s="109"/>
      <c r="R4" s="109"/>
      <c r="S4" s="109"/>
      <c r="T4" s="109"/>
      <c r="U4" s="109"/>
      <c r="V4" s="109"/>
    </row>
    <row r="5" spans="1:22" s="111" customFormat="1" x14ac:dyDescent="0.2">
      <c r="A5" s="109"/>
      <c r="B5" s="109"/>
      <c r="C5" s="109"/>
      <c r="D5" s="109"/>
      <c r="E5" s="109"/>
      <c r="F5" s="109"/>
      <c r="G5" s="109"/>
      <c r="H5" s="109"/>
      <c r="I5" s="109"/>
      <c r="J5" s="119"/>
      <c r="K5" s="109"/>
      <c r="L5" s="109"/>
      <c r="M5" s="109"/>
      <c r="N5" s="109"/>
      <c r="O5" s="109"/>
      <c r="P5" s="109"/>
      <c r="Q5" s="109"/>
      <c r="R5" s="109"/>
      <c r="S5" s="109"/>
      <c r="T5" s="109"/>
      <c r="U5" s="109"/>
      <c r="V5" s="109"/>
    </row>
    <row r="6" spans="1:22" s="111" customFormat="1" x14ac:dyDescent="0.2">
      <c r="A6" s="109"/>
      <c r="B6" s="109"/>
      <c r="C6" s="109"/>
      <c r="D6" s="109"/>
      <c r="E6" s="109"/>
      <c r="F6" s="109"/>
      <c r="G6" s="109"/>
      <c r="H6" s="109"/>
      <c r="I6" s="109"/>
      <c r="J6" s="119"/>
      <c r="K6" s="109"/>
      <c r="L6" s="109"/>
      <c r="M6" s="109"/>
      <c r="N6" s="109"/>
      <c r="O6" s="109"/>
      <c r="P6" s="109"/>
      <c r="Q6" s="109"/>
      <c r="R6" s="109"/>
      <c r="S6" s="109"/>
      <c r="T6" s="109"/>
      <c r="U6" s="109"/>
      <c r="V6" s="109"/>
    </row>
    <row r="7" spans="1:22" s="111" customFormat="1" x14ac:dyDescent="0.2">
      <c r="A7" s="109"/>
      <c r="B7" s="109"/>
      <c r="C7" s="109"/>
      <c r="D7" s="109"/>
      <c r="E7" s="109"/>
      <c r="F7" s="109"/>
      <c r="G7" s="109"/>
      <c r="H7" s="109"/>
      <c r="I7" s="109"/>
      <c r="J7" s="119"/>
      <c r="K7" s="109"/>
      <c r="L7" s="109"/>
      <c r="M7" s="109"/>
      <c r="N7" s="109"/>
      <c r="O7" s="109"/>
      <c r="P7" s="109"/>
      <c r="Q7" s="109"/>
      <c r="R7" s="109"/>
      <c r="S7" s="109"/>
      <c r="T7" s="109"/>
      <c r="U7" s="109"/>
      <c r="V7" s="109"/>
    </row>
    <row r="8" spans="1:22" s="111" customFormat="1" x14ac:dyDescent="0.2">
      <c r="A8" s="109"/>
      <c r="B8" s="109"/>
      <c r="C8" s="109"/>
      <c r="D8" s="109"/>
      <c r="E8" s="109"/>
      <c r="F8" s="109"/>
      <c r="G8" s="109"/>
      <c r="H8" s="109"/>
      <c r="I8" s="109"/>
      <c r="J8" s="119"/>
      <c r="K8" s="109"/>
      <c r="L8" s="109"/>
      <c r="M8" s="109"/>
      <c r="N8" s="109"/>
      <c r="O8" s="109"/>
      <c r="P8" s="109"/>
      <c r="Q8" s="109"/>
      <c r="R8" s="109"/>
      <c r="S8" s="109"/>
      <c r="T8" s="109"/>
      <c r="U8" s="109"/>
      <c r="V8" s="109"/>
    </row>
    <row r="9" spans="1:22" s="111" customFormat="1" x14ac:dyDescent="0.2">
      <c r="A9" s="109"/>
      <c r="B9" s="109"/>
      <c r="C9" s="109"/>
      <c r="D9" s="109"/>
      <c r="E9" s="109"/>
      <c r="F9" s="109"/>
      <c r="G9" s="109"/>
      <c r="H9" s="109"/>
      <c r="I9" s="109"/>
      <c r="J9" s="119"/>
      <c r="K9" s="109"/>
      <c r="L9" s="109"/>
      <c r="M9" s="109"/>
      <c r="N9" s="109"/>
      <c r="O9" s="109"/>
      <c r="P9" s="109"/>
      <c r="Q9" s="109"/>
      <c r="R9" s="109"/>
      <c r="S9" s="109"/>
      <c r="T9" s="109"/>
      <c r="U9" s="109"/>
      <c r="V9" s="109"/>
    </row>
    <row r="10" spans="1:22" s="207" customFormat="1" ht="18" x14ac:dyDescent="0.2">
      <c r="A10" s="107" t="s">
        <v>1976</v>
      </c>
      <c r="B10" s="106"/>
      <c r="C10" s="106"/>
      <c r="D10" s="106"/>
      <c r="E10" s="106"/>
      <c r="F10" s="106"/>
      <c r="G10" s="106"/>
      <c r="H10" s="106"/>
      <c r="I10" s="106"/>
      <c r="J10" s="106"/>
      <c r="K10" s="106"/>
      <c r="L10" s="106"/>
      <c r="M10" s="106"/>
      <c r="N10" s="106"/>
      <c r="O10" s="106"/>
      <c r="P10" s="214"/>
      <c r="Q10" s="214"/>
      <c r="R10" s="214"/>
      <c r="S10" s="214"/>
      <c r="T10" s="214"/>
      <c r="U10" s="214"/>
      <c r="V10" s="214"/>
    </row>
    <row r="11" spans="1:22" s="241" customFormat="1" ht="16.5" x14ac:dyDescent="0.2">
      <c r="A11" s="238"/>
      <c r="B11" s="239"/>
      <c r="C11" s="239"/>
      <c r="D11" s="239"/>
      <c r="E11" s="239"/>
      <c r="F11" s="239"/>
      <c r="G11" s="239"/>
      <c r="H11" s="239"/>
      <c r="I11" s="239"/>
      <c r="J11" s="239"/>
      <c r="K11" s="239"/>
      <c r="L11" s="239"/>
      <c r="M11" s="239"/>
      <c r="N11" s="239"/>
      <c r="O11" s="240"/>
      <c r="P11" s="240"/>
      <c r="Q11" s="240"/>
      <c r="R11" s="240"/>
      <c r="S11" s="240"/>
      <c r="T11" s="240"/>
      <c r="U11" s="240"/>
      <c r="V11" s="240"/>
    </row>
    <row r="12" spans="1:22" s="245" customFormat="1" ht="17.25" x14ac:dyDescent="0.2">
      <c r="A12" s="108" t="s">
        <v>2096</v>
      </c>
      <c r="B12" s="242"/>
      <c r="C12" s="242"/>
      <c r="D12" s="242"/>
      <c r="E12" s="242"/>
      <c r="F12" s="243"/>
      <c r="G12" s="242"/>
      <c r="H12" s="242"/>
      <c r="I12" s="242"/>
      <c r="J12" s="242"/>
      <c r="K12" s="242"/>
      <c r="L12" s="243"/>
      <c r="M12" s="242"/>
      <c r="N12" s="242"/>
      <c r="O12" s="244"/>
      <c r="P12" s="244"/>
      <c r="Q12" s="244"/>
      <c r="R12" s="244"/>
      <c r="S12" s="244"/>
      <c r="T12" s="244"/>
      <c r="U12" s="244"/>
      <c r="V12" s="244"/>
    </row>
    <row r="13" spans="1:22" x14ac:dyDescent="0.2">
      <c r="A13" s="250"/>
      <c r="B13" s="213"/>
      <c r="C13" s="213"/>
      <c r="D13" s="213"/>
      <c r="E13" s="213"/>
      <c r="F13" s="213"/>
      <c r="G13" s="213"/>
      <c r="H13" s="213"/>
      <c r="I13" s="213"/>
      <c r="J13" s="213"/>
      <c r="K13" s="213"/>
      <c r="L13" s="213"/>
      <c r="M13" s="213"/>
      <c r="N13" s="213"/>
      <c r="O13" s="248"/>
      <c r="P13" s="248"/>
      <c r="Q13" s="248"/>
      <c r="R13" s="248"/>
      <c r="S13" s="248"/>
      <c r="T13" s="248"/>
      <c r="U13" s="248"/>
      <c r="V13" s="248"/>
    </row>
    <row r="14" spans="1:22" s="254" customFormat="1" ht="12.75" x14ac:dyDescent="0.2">
      <c r="A14" s="246" t="s">
        <v>1909</v>
      </c>
      <c r="B14" s="246"/>
      <c r="C14" s="246"/>
      <c r="D14" s="246"/>
      <c r="E14" s="246"/>
      <c r="F14" s="252"/>
      <c r="G14" s="246"/>
      <c r="H14" s="246"/>
      <c r="I14" s="246"/>
      <c r="J14" s="246"/>
      <c r="K14" s="246"/>
      <c r="L14" s="252"/>
      <c r="M14" s="253"/>
      <c r="N14" s="253"/>
      <c r="O14" s="246"/>
      <c r="P14" s="246"/>
      <c r="Q14" s="246"/>
      <c r="R14" s="246"/>
      <c r="S14" s="246"/>
      <c r="T14" s="246"/>
      <c r="U14" s="246"/>
      <c r="V14" s="246"/>
    </row>
    <row r="15" spans="1:22" s="254" customFormat="1" ht="12.75" x14ac:dyDescent="0.2">
      <c r="A15" s="246"/>
      <c r="B15" s="246"/>
      <c r="C15" s="246"/>
      <c r="D15" s="246"/>
      <c r="E15" s="246"/>
      <c r="F15" s="252"/>
      <c r="G15" s="246"/>
      <c r="H15" s="246"/>
      <c r="I15" s="246"/>
      <c r="J15" s="246"/>
      <c r="K15" s="246"/>
      <c r="L15" s="252"/>
      <c r="M15" s="253"/>
      <c r="N15" s="253"/>
      <c r="O15" s="246"/>
      <c r="P15" s="246"/>
      <c r="Q15" s="246"/>
      <c r="R15" s="246"/>
      <c r="S15" s="246"/>
      <c r="T15" s="246"/>
      <c r="U15" s="246"/>
      <c r="V15" s="246"/>
    </row>
    <row r="16" spans="1:22" x14ac:dyDescent="0.2">
      <c r="A16" s="213"/>
      <c r="B16" s="213"/>
      <c r="C16" s="213"/>
      <c r="D16" s="213"/>
      <c r="E16" s="213"/>
      <c r="F16" s="256"/>
      <c r="G16" s="213"/>
      <c r="H16" s="213"/>
      <c r="I16" s="213"/>
      <c r="J16" s="213"/>
      <c r="K16" s="213"/>
      <c r="L16" s="255"/>
      <c r="M16" s="257"/>
      <c r="N16" s="257"/>
      <c r="O16" s="213"/>
      <c r="P16" s="213"/>
      <c r="Q16" s="213"/>
      <c r="R16" s="213"/>
      <c r="S16" s="213"/>
      <c r="T16" s="213"/>
      <c r="U16" s="213"/>
      <c r="V16" s="213"/>
    </row>
    <row r="17" spans="1:22" s="261" customFormat="1" ht="12.75" x14ac:dyDescent="0.2">
      <c r="A17" s="258"/>
      <c r="B17" s="258"/>
      <c r="C17" s="258"/>
      <c r="D17" s="258"/>
      <c r="E17" s="258"/>
      <c r="F17" s="259"/>
      <c r="G17" s="258"/>
      <c r="H17" s="258"/>
      <c r="I17" s="258"/>
      <c r="J17" s="258"/>
      <c r="K17" s="258"/>
      <c r="L17" s="259"/>
      <c r="M17" s="260"/>
      <c r="N17" s="260"/>
      <c r="O17" s="258"/>
      <c r="P17" s="258"/>
      <c r="Q17" s="258"/>
      <c r="R17" s="258"/>
      <c r="S17" s="258"/>
      <c r="T17" s="258"/>
      <c r="U17" s="258"/>
      <c r="V17" s="258"/>
    </row>
    <row r="18" spans="1:22" x14ac:dyDescent="0.2">
      <c r="A18" s="213"/>
      <c r="B18" s="213"/>
      <c r="C18" s="213"/>
      <c r="D18" s="213"/>
      <c r="E18" s="213"/>
      <c r="F18" s="248"/>
      <c r="G18" s="213"/>
      <c r="H18" s="213"/>
      <c r="I18" s="213"/>
      <c r="J18" s="213"/>
      <c r="K18" s="213"/>
      <c r="L18" s="262"/>
      <c r="M18" s="257"/>
      <c r="N18" s="257"/>
      <c r="O18" s="213"/>
      <c r="P18" s="213"/>
      <c r="Q18" s="213"/>
      <c r="R18" s="213"/>
      <c r="S18" s="213"/>
      <c r="T18" s="213"/>
      <c r="U18" s="213"/>
      <c r="V18" s="213"/>
    </row>
    <row r="19" spans="1:22" x14ac:dyDescent="0.2">
      <c r="A19" s="213"/>
      <c r="B19" s="213"/>
      <c r="C19" s="213"/>
      <c r="D19" s="213"/>
      <c r="E19" s="213"/>
      <c r="F19" s="256"/>
      <c r="G19" s="213"/>
      <c r="H19" s="213"/>
      <c r="I19" s="213"/>
      <c r="J19" s="213"/>
      <c r="K19" s="213"/>
      <c r="L19" s="256"/>
      <c r="M19" s="263"/>
      <c r="N19" s="263"/>
      <c r="O19" s="213"/>
      <c r="P19" s="213"/>
      <c r="Q19" s="538" t="s">
        <v>1899</v>
      </c>
      <c r="R19" s="539"/>
      <c r="S19" s="539"/>
      <c r="T19" s="539"/>
      <c r="U19" s="539"/>
      <c r="V19" s="540"/>
    </row>
    <row r="20" spans="1:22" ht="89.25" x14ac:dyDescent="0.2">
      <c r="A20" s="265" t="s">
        <v>7</v>
      </c>
      <c r="B20" s="264" t="s">
        <v>8</v>
      </c>
      <c r="C20" s="264" t="s">
        <v>57</v>
      </c>
      <c r="D20" s="264" t="s">
        <v>325</v>
      </c>
      <c r="E20" s="264" t="s">
        <v>1943</v>
      </c>
      <c r="F20" s="264" t="s">
        <v>1945</v>
      </c>
      <c r="G20" s="264" t="s">
        <v>1907</v>
      </c>
      <c r="H20" s="264" t="s">
        <v>1946</v>
      </c>
      <c r="I20" s="264" t="s">
        <v>1947</v>
      </c>
      <c r="J20" s="264" t="s">
        <v>1948</v>
      </c>
      <c r="K20" s="266" t="s">
        <v>1944</v>
      </c>
      <c r="L20" s="264" t="s">
        <v>1900</v>
      </c>
      <c r="M20" s="264" t="s">
        <v>886</v>
      </c>
      <c r="N20" s="264" t="s">
        <v>1901</v>
      </c>
      <c r="O20" s="264" t="s">
        <v>1724</v>
      </c>
      <c r="P20" s="264" t="s">
        <v>1492</v>
      </c>
      <c r="Q20" s="305" t="s">
        <v>1902</v>
      </c>
      <c r="R20" s="305" t="s">
        <v>1910</v>
      </c>
      <c r="S20" s="305" t="s">
        <v>1903</v>
      </c>
      <c r="T20" s="305" t="s">
        <v>1906</v>
      </c>
      <c r="U20" s="305" t="s">
        <v>1905</v>
      </c>
      <c r="V20" s="305" t="s">
        <v>1908</v>
      </c>
    </row>
    <row r="21" spans="1:22" ht="15" customHeight="1" x14ac:dyDescent="0.2">
      <c r="A21" s="267"/>
      <c r="B21" s="268"/>
      <c r="C21" s="268"/>
      <c r="D21" s="224"/>
      <c r="E21" s="272" t="str">
        <f>IF(ISERROR(VLOOKUP(D21,MenusR!$C$4:$D$95,2,FALSE)),"",VLOOKUP(D21,MenusR!$C$4:$D$95,2,FALSE))</f>
        <v/>
      </c>
      <c r="F21" s="274"/>
      <c r="G21" s="321"/>
      <c r="H21" s="224"/>
      <c r="I21" s="270" t="s">
        <v>1493</v>
      </c>
      <c r="J21" s="271"/>
      <c r="K21" s="272" t="str">
        <f>IF(ISERROR(VLOOKUP(J21,UAI_Etab_Org!$B$3:$C$486,2,FALSE)),"",VLOOKUP(J21,UAI_Etab_Org!$B$3:$C$486,2,FALSE))</f>
        <v/>
      </c>
      <c r="L21" s="273"/>
      <c r="M21" s="274"/>
      <c r="N21" s="274"/>
      <c r="O21" s="275"/>
      <c r="P21" s="276"/>
      <c r="Q21" s="276"/>
      <c r="R21" s="276"/>
      <c r="S21" s="276"/>
      <c r="T21" s="321"/>
      <c r="U21" s="321"/>
      <c r="V21" s="276"/>
    </row>
    <row r="22" spans="1:22" ht="15" customHeight="1" x14ac:dyDescent="0.2">
      <c r="A22" s="268"/>
      <c r="B22" s="268"/>
      <c r="C22" s="268"/>
      <c r="D22" s="224"/>
      <c r="E22" s="272" t="str">
        <f>IF(ISERROR(VLOOKUP(D22,MenusR!$C$4:$D$95,2,FALSE)),"",VLOOKUP(D22,MenusR!$C$4:$D$95,2,FALSE))</f>
        <v/>
      </c>
      <c r="F22" s="274"/>
      <c r="G22" s="269"/>
      <c r="H22" s="224"/>
      <c r="I22" s="270" t="s">
        <v>1493</v>
      </c>
      <c r="J22" s="271"/>
      <c r="K22" s="272" t="str">
        <f>IF(ISERROR(VLOOKUP(J22,UAI_Etab_Org!$B$3:$C$486,2,FALSE)),"",VLOOKUP(J22,UAI_Etab_Org!$B$3:$C$486,2,FALSE))</f>
        <v/>
      </c>
      <c r="L22" s="273"/>
      <c r="M22" s="274"/>
      <c r="N22" s="274"/>
      <c r="O22" s="277"/>
      <c r="P22" s="276"/>
      <c r="Q22" s="276"/>
      <c r="R22" s="276"/>
      <c r="S22" s="276"/>
      <c r="T22" s="321"/>
      <c r="U22" s="321"/>
      <c r="V22" s="276"/>
    </row>
    <row r="23" spans="1:22" ht="15" customHeight="1" x14ac:dyDescent="0.2">
      <c r="A23" s="268"/>
      <c r="B23" s="268"/>
      <c r="C23" s="268"/>
      <c r="D23" s="224"/>
      <c r="E23" s="272" t="str">
        <f>IF(ISERROR(VLOOKUP(D23,MenusR!$C$4:$D$95,2,FALSE)),"",VLOOKUP(D23,MenusR!$C$4:$D$95,2,FALSE))</f>
        <v/>
      </c>
      <c r="F23" s="274"/>
      <c r="G23" s="269"/>
      <c r="H23" s="224"/>
      <c r="I23" s="270" t="s">
        <v>1493</v>
      </c>
      <c r="J23" s="278"/>
      <c r="K23" s="272" t="str">
        <f>IF(ISERROR(VLOOKUP(J23,UAI_Etab_Org!$B$3:$C$486,2,FALSE)),"",VLOOKUP(J23,UAI_Etab_Org!$B$3:$C$486,2,FALSE))</f>
        <v/>
      </c>
      <c r="L23" s="273"/>
      <c r="M23" s="274"/>
      <c r="N23" s="274"/>
      <c r="O23" s="275"/>
      <c r="P23" s="276"/>
      <c r="Q23" s="276"/>
      <c r="R23" s="276"/>
      <c r="S23" s="276"/>
      <c r="T23" s="321"/>
      <c r="U23" s="321"/>
      <c r="V23" s="276"/>
    </row>
    <row r="24" spans="1:22" ht="15" customHeight="1" x14ac:dyDescent="0.2">
      <c r="A24" s="268"/>
      <c r="B24" s="268"/>
      <c r="C24" s="268"/>
      <c r="D24" s="224"/>
      <c r="E24" s="272" t="str">
        <f>IF(ISERROR(VLOOKUP(D24,MenusR!$C$4:$D$95,2,FALSE)),"",VLOOKUP(D24,MenusR!$C$4:$D$95,2,FALSE))</f>
        <v/>
      </c>
      <c r="F24" s="274"/>
      <c r="G24" s="269"/>
      <c r="H24" s="224"/>
      <c r="I24" s="270" t="s">
        <v>1493</v>
      </c>
      <c r="J24" s="271"/>
      <c r="K24" s="272" t="str">
        <f>IF(ISERROR(VLOOKUP(J24,UAI_Etab_Org!$B$3:$C$486,2,FALSE)),"",VLOOKUP(J24,UAI_Etab_Org!$B$3:$C$486,2,FALSE))</f>
        <v/>
      </c>
      <c r="L24" s="273"/>
      <c r="M24" s="274"/>
      <c r="N24" s="274"/>
      <c r="O24" s="275"/>
      <c r="P24" s="276"/>
      <c r="Q24" s="276"/>
      <c r="R24" s="276"/>
      <c r="S24" s="276"/>
      <c r="T24" s="321"/>
      <c r="U24" s="321"/>
      <c r="V24" s="276"/>
    </row>
    <row r="25" spans="1:22" ht="15" customHeight="1" x14ac:dyDescent="0.2">
      <c r="A25" s="268"/>
      <c r="B25" s="268"/>
      <c r="C25" s="268"/>
      <c r="D25" s="224"/>
      <c r="E25" s="272" t="str">
        <f>IF(ISERROR(VLOOKUP(D25,MenusR!$C$4:$D$95,2,FALSE)),"",VLOOKUP(D25,MenusR!$C$4:$D$95,2,FALSE))</f>
        <v/>
      </c>
      <c r="F25" s="274"/>
      <c r="G25" s="269"/>
      <c r="H25" s="224"/>
      <c r="I25" s="270" t="s">
        <v>1493</v>
      </c>
      <c r="J25" s="271"/>
      <c r="K25" s="272" t="str">
        <f>IF(ISERROR(VLOOKUP(J25,UAI_Etab_Org!$B$3:$C$486,2,FALSE)),"",VLOOKUP(J25,UAI_Etab_Org!$B$3:$C$486,2,FALSE))</f>
        <v/>
      </c>
      <c r="L25" s="273"/>
      <c r="M25" s="274"/>
      <c r="N25" s="274"/>
      <c r="O25" s="275"/>
      <c r="P25" s="276"/>
      <c r="Q25" s="276"/>
      <c r="R25" s="276"/>
      <c r="S25" s="276"/>
      <c r="T25" s="321"/>
      <c r="U25" s="321"/>
      <c r="V25" s="276"/>
    </row>
    <row r="26" spans="1:22" ht="15" customHeight="1" x14ac:dyDescent="0.2">
      <c r="A26" s="268"/>
      <c r="B26" s="268"/>
      <c r="C26" s="268"/>
      <c r="D26" s="279"/>
      <c r="E26" s="272" t="str">
        <f>IF(ISERROR(VLOOKUP(D26,MenusR!$C$4:$D$95,2,FALSE)),"",VLOOKUP(D26,MenusR!$C$4:$D$95,2,FALSE))</f>
        <v/>
      </c>
      <c r="F26" s="274"/>
      <c r="G26" s="269"/>
      <c r="H26" s="279"/>
      <c r="I26" s="270" t="s">
        <v>1493</v>
      </c>
      <c r="J26" s="280"/>
      <c r="K26" s="272" t="str">
        <f>IF(ISERROR(VLOOKUP(J26,UAI_Etab_Org!$B$3:$C$486,2,FALSE)),"",VLOOKUP(J26,UAI_Etab_Org!$B$3:$C$486,2,FALSE))</f>
        <v/>
      </c>
      <c r="L26" s="273"/>
      <c r="M26" s="274"/>
      <c r="N26" s="274"/>
      <c r="O26" s="275"/>
      <c r="P26" s="276"/>
      <c r="Q26" s="276"/>
      <c r="R26" s="276"/>
      <c r="S26" s="276"/>
      <c r="T26" s="321"/>
      <c r="U26" s="321"/>
      <c r="V26" s="276"/>
    </row>
    <row r="27" spans="1:22" ht="15" customHeight="1" x14ac:dyDescent="0.2">
      <c r="A27" s="268"/>
      <c r="B27" s="268"/>
      <c r="C27" s="268"/>
      <c r="D27" s="279"/>
      <c r="E27" s="272" t="str">
        <f>IF(ISERROR(VLOOKUP(D27,MenusR!$C$4:$D$95,2,FALSE)),"",VLOOKUP(D27,MenusR!$C$4:$D$95,2,FALSE))</f>
        <v/>
      </c>
      <c r="F27" s="274"/>
      <c r="G27" s="269"/>
      <c r="H27" s="279"/>
      <c r="I27" s="270" t="s">
        <v>1493</v>
      </c>
      <c r="J27" s="280"/>
      <c r="K27" s="272" t="str">
        <f>IF(ISERROR(VLOOKUP(J27,UAI_Etab_Org!$B$3:$C$486,2,FALSE)),"",VLOOKUP(J27,UAI_Etab_Org!$B$3:$C$486,2,FALSE))</f>
        <v/>
      </c>
      <c r="L27" s="273"/>
      <c r="M27" s="274"/>
      <c r="N27" s="274"/>
      <c r="O27" s="275"/>
      <c r="P27" s="276"/>
      <c r="Q27" s="276"/>
      <c r="R27" s="276"/>
      <c r="S27" s="276"/>
      <c r="T27" s="321"/>
      <c r="U27" s="321"/>
      <c r="V27" s="276"/>
    </row>
    <row r="28" spans="1:22" ht="15" customHeight="1" x14ac:dyDescent="0.2">
      <c r="A28" s="268"/>
      <c r="B28" s="268"/>
      <c r="C28" s="268"/>
      <c r="D28" s="279"/>
      <c r="E28" s="272" t="str">
        <f>IF(ISERROR(VLOOKUP(D28,MenusR!$C$4:$D$95,2,FALSE)),"",VLOOKUP(D28,MenusR!$C$4:$D$95,2,FALSE))</f>
        <v/>
      </c>
      <c r="F28" s="274"/>
      <c r="G28" s="269"/>
      <c r="H28" s="279"/>
      <c r="I28" s="270" t="s">
        <v>1493</v>
      </c>
      <c r="J28" s="280"/>
      <c r="K28" s="272" t="str">
        <f>IF(ISERROR(VLOOKUP(J28,UAI_Etab_Org!$B$3:$C$486,2,FALSE)),"",VLOOKUP(J28,UAI_Etab_Org!$B$3:$C$486,2,FALSE))</f>
        <v/>
      </c>
      <c r="L28" s="273"/>
      <c r="M28" s="274"/>
      <c r="N28" s="274"/>
      <c r="O28" s="275"/>
      <c r="P28" s="276"/>
      <c r="Q28" s="276"/>
      <c r="R28" s="276"/>
      <c r="S28" s="276"/>
      <c r="T28" s="321"/>
      <c r="U28" s="321"/>
      <c r="V28" s="276"/>
    </row>
    <row r="29" spans="1:22" ht="15" customHeight="1" x14ac:dyDescent="0.2">
      <c r="A29" s="268"/>
      <c r="B29" s="268"/>
      <c r="C29" s="268"/>
      <c r="D29" s="279"/>
      <c r="E29" s="272" t="str">
        <f>IF(ISERROR(VLOOKUP(D29,MenusR!$C$4:$D$95,2,FALSE)),"",VLOOKUP(D29,MenusR!$C$4:$D$95,2,FALSE))</f>
        <v/>
      </c>
      <c r="F29" s="274"/>
      <c r="G29" s="269"/>
      <c r="H29" s="279"/>
      <c r="I29" s="270" t="s">
        <v>1493</v>
      </c>
      <c r="J29" s="280"/>
      <c r="K29" s="272" t="str">
        <f>IF(ISERROR(VLOOKUP(J29,UAI_Etab_Org!$B$3:$C$486,2,FALSE)),"",VLOOKUP(J29,UAI_Etab_Org!$B$3:$C$486,2,FALSE))</f>
        <v/>
      </c>
      <c r="L29" s="273"/>
      <c r="M29" s="274"/>
      <c r="N29" s="274"/>
      <c r="O29" s="275"/>
      <c r="P29" s="276"/>
      <c r="Q29" s="276"/>
      <c r="R29" s="276"/>
      <c r="S29" s="276"/>
      <c r="T29" s="321"/>
      <c r="U29" s="321"/>
      <c r="V29" s="276"/>
    </row>
    <row r="30" spans="1:22" ht="15" customHeight="1" x14ac:dyDescent="0.2">
      <c r="A30" s="268"/>
      <c r="B30" s="268"/>
      <c r="C30" s="268"/>
      <c r="D30" s="279"/>
      <c r="E30" s="272" t="str">
        <f>IF(ISERROR(VLOOKUP(D30,MenusR!$C$4:$D$95,2,FALSE)),"",VLOOKUP(D30,MenusR!$C$4:$D$95,2,FALSE))</f>
        <v/>
      </c>
      <c r="F30" s="274"/>
      <c r="G30" s="269"/>
      <c r="H30" s="279"/>
      <c r="I30" s="270" t="s">
        <v>1493</v>
      </c>
      <c r="J30" s="280"/>
      <c r="K30" s="272" t="str">
        <f>IF(ISERROR(VLOOKUP(J30,UAI_Etab_Org!$B$3:$C$486,2,FALSE)),"",VLOOKUP(J30,UAI_Etab_Org!$B$3:$C$486,2,FALSE))</f>
        <v/>
      </c>
      <c r="L30" s="273"/>
      <c r="M30" s="274"/>
      <c r="N30" s="274"/>
      <c r="O30" s="275"/>
      <c r="P30" s="276"/>
      <c r="Q30" s="276"/>
      <c r="R30" s="276"/>
      <c r="S30" s="276"/>
      <c r="T30" s="321"/>
      <c r="U30" s="321"/>
      <c r="V30" s="276"/>
    </row>
    <row r="31" spans="1:22" ht="15" customHeight="1" x14ac:dyDescent="0.2">
      <c r="A31" s="268"/>
      <c r="B31" s="268"/>
      <c r="C31" s="268"/>
      <c r="D31" s="279"/>
      <c r="E31" s="272" t="str">
        <f>IF(ISERROR(VLOOKUP(D31,MenusR!$C$4:$D$95,2,FALSE)),"",VLOOKUP(D31,MenusR!$C$4:$D$95,2,FALSE))</f>
        <v/>
      </c>
      <c r="F31" s="274"/>
      <c r="G31" s="269"/>
      <c r="H31" s="279"/>
      <c r="I31" s="270" t="s">
        <v>1493</v>
      </c>
      <c r="J31" s="280"/>
      <c r="K31" s="272" t="str">
        <f>IF(ISERROR(VLOOKUP(J31,UAI_Etab_Org!$B$3:$C$486,2,FALSE)),"",VLOOKUP(J31,UAI_Etab_Org!$B$3:$C$486,2,FALSE))</f>
        <v/>
      </c>
      <c r="L31" s="273"/>
      <c r="M31" s="274"/>
      <c r="N31" s="274"/>
      <c r="O31" s="275"/>
      <c r="P31" s="276"/>
      <c r="Q31" s="276"/>
      <c r="R31" s="276"/>
      <c r="S31" s="276"/>
      <c r="T31" s="321"/>
      <c r="U31" s="321"/>
      <c r="V31" s="276"/>
    </row>
    <row r="32" spans="1:22" ht="15" customHeight="1" x14ac:dyDescent="0.2">
      <c r="A32" s="268"/>
      <c r="B32" s="268"/>
      <c r="C32" s="268"/>
      <c r="D32" s="279"/>
      <c r="E32" s="272" t="str">
        <f>IF(ISERROR(VLOOKUP(D32,MenusR!$C$4:$D$95,2,FALSE)),"",VLOOKUP(D32,MenusR!$C$4:$D$95,2,FALSE))</f>
        <v/>
      </c>
      <c r="F32" s="274"/>
      <c r="G32" s="269"/>
      <c r="H32" s="279"/>
      <c r="I32" s="270" t="s">
        <v>1493</v>
      </c>
      <c r="J32" s="280"/>
      <c r="K32" s="272" t="str">
        <f>IF(ISERROR(VLOOKUP(J32,UAI_Etab_Org!$B$3:$C$486,2,FALSE)),"",VLOOKUP(J32,UAI_Etab_Org!$B$3:$C$486,2,FALSE))</f>
        <v/>
      </c>
      <c r="L32" s="273"/>
      <c r="M32" s="274"/>
      <c r="N32" s="274"/>
      <c r="O32" s="275"/>
      <c r="P32" s="276"/>
      <c r="Q32" s="276"/>
      <c r="R32" s="276"/>
      <c r="S32" s="276"/>
      <c r="T32" s="321"/>
      <c r="U32" s="321"/>
      <c r="V32" s="276"/>
    </row>
    <row r="33" spans="1:22" ht="15" customHeight="1" x14ac:dyDescent="0.2">
      <c r="A33" s="268"/>
      <c r="B33" s="268"/>
      <c r="C33" s="268"/>
      <c r="D33" s="279"/>
      <c r="E33" s="272" t="str">
        <f>IF(ISERROR(VLOOKUP(D33,MenusR!$C$4:$D$95,2,FALSE)),"",VLOOKUP(D33,MenusR!$C$4:$D$95,2,FALSE))</f>
        <v/>
      </c>
      <c r="F33" s="274"/>
      <c r="G33" s="269"/>
      <c r="H33" s="279"/>
      <c r="I33" s="270" t="s">
        <v>1493</v>
      </c>
      <c r="J33" s="280"/>
      <c r="K33" s="272" t="str">
        <f>IF(ISERROR(VLOOKUP(J33,UAI_Etab_Org!$B$3:$C$486,2,FALSE)),"",VLOOKUP(J33,UAI_Etab_Org!$B$3:$C$486,2,FALSE))</f>
        <v/>
      </c>
      <c r="L33" s="273"/>
      <c r="M33" s="274"/>
      <c r="N33" s="274"/>
      <c r="O33" s="275"/>
      <c r="P33" s="276"/>
      <c r="Q33" s="276"/>
      <c r="R33" s="276"/>
      <c r="S33" s="276"/>
      <c r="T33" s="321"/>
      <c r="U33" s="321"/>
      <c r="V33" s="276"/>
    </row>
    <row r="34" spans="1:22" ht="15" customHeight="1" x14ac:dyDescent="0.2">
      <c r="A34" s="268"/>
      <c r="B34" s="268"/>
      <c r="C34" s="268"/>
      <c r="D34" s="224"/>
      <c r="E34" s="272" t="str">
        <f>IF(ISERROR(VLOOKUP(D34,MenusR!$C$4:$D$95,2,FALSE)),"",VLOOKUP(D34,MenusR!$C$4:$D$95,2,FALSE))</f>
        <v/>
      </c>
      <c r="F34" s="274"/>
      <c r="G34" s="269"/>
      <c r="H34" s="224"/>
      <c r="I34" s="270" t="s">
        <v>1493</v>
      </c>
      <c r="J34" s="280"/>
      <c r="K34" s="272" t="str">
        <f>IF(ISERROR(VLOOKUP(J34,UAI_Etab_Org!$B$3:$C$486,2,FALSE)),"",VLOOKUP(J34,UAI_Etab_Org!$B$3:$C$486,2,FALSE))</f>
        <v/>
      </c>
      <c r="L34" s="281"/>
      <c r="M34" s="274"/>
      <c r="N34" s="274"/>
      <c r="O34" s="275"/>
      <c r="P34" s="276"/>
      <c r="Q34" s="276"/>
      <c r="R34" s="276"/>
      <c r="S34" s="276"/>
      <c r="T34" s="321"/>
      <c r="U34" s="321"/>
      <c r="V34" s="276"/>
    </row>
    <row r="35" spans="1:22" ht="15" customHeight="1" x14ac:dyDescent="0.2">
      <c r="A35" s="268"/>
      <c r="B35" s="268"/>
      <c r="C35" s="268"/>
      <c r="D35" s="279"/>
      <c r="E35" s="272" t="str">
        <f>IF(ISERROR(VLOOKUP(D35,MenusR!$C$4:$D$95,2,FALSE)),"",VLOOKUP(D35,MenusR!$C$4:$D$95,2,FALSE))</f>
        <v/>
      </c>
      <c r="F35" s="274"/>
      <c r="G35" s="269"/>
      <c r="H35" s="279"/>
      <c r="I35" s="270" t="s">
        <v>1493</v>
      </c>
      <c r="J35" s="280"/>
      <c r="K35" s="272" t="str">
        <f>IF(ISERROR(VLOOKUP(J35,UAI_Etab_Org!$B$3:$C$486,2,FALSE)),"",VLOOKUP(J35,UAI_Etab_Org!$B$3:$C$486,2,FALSE))</f>
        <v/>
      </c>
      <c r="L35" s="281"/>
      <c r="M35" s="274"/>
      <c r="N35" s="274"/>
      <c r="O35" s="275"/>
      <c r="P35" s="276"/>
      <c r="Q35" s="276"/>
      <c r="R35" s="276"/>
      <c r="S35" s="276"/>
      <c r="T35" s="321"/>
      <c r="U35" s="321"/>
      <c r="V35" s="276"/>
    </row>
    <row r="36" spans="1:22" ht="15" customHeight="1" x14ac:dyDescent="0.2">
      <c r="A36" s="268"/>
      <c r="B36" s="268"/>
      <c r="C36" s="268"/>
      <c r="D36" s="224"/>
      <c r="E36" s="272" t="str">
        <f>IF(ISERROR(VLOOKUP(D36,MenusR!$C$4:$D$95,2,FALSE)),"",VLOOKUP(D36,MenusR!$C$4:$D$95,2,FALSE))</f>
        <v/>
      </c>
      <c r="F36" s="274"/>
      <c r="G36" s="269"/>
      <c r="H36" s="224"/>
      <c r="I36" s="270" t="s">
        <v>1493</v>
      </c>
      <c r="J36" s="280"/>
      <c r="K36" s="272" t="str">
        <f>IF(ISERROR(VLOOKUP(J36,UAI_Etab_Org!$B$3:$C$486,2,FALSE)),"",VLOOKUP(J36,UAI_Etab_Org!$B$3:$C$486,2,FALSE))</f>
        <v/>
      </c>
      <c r="L36" s="281"/>
      <c r="M36" s="274"/>
      <c r="N36" s="274"/>
      <c r="O36" s="275"/>
      <c r="P36" s="276"/>
      <c r="Q36" s="276"/>
      <c r="R36" s="276"/>
      <c r="S36" s="276"/>
      <c r="T36" s="321"/>
      <c r="U36" s="321"/>
      <c r="V36" s="276"/>
    </row>
    <row r="37" spans="1:22" ht="15" customHeight="1" x14ac:dyDescent="0.2">
      <c r="A37" s="268"/>
      <c r="B37" s="268"/>
      <c r="C37" s="268"/>
      <c r="D37" s="224"/>
      <c r="E37" s="272" t="str">
        <f>IF(ISERROR(VLOOKUP(D37,MenusR!$C$4:$D$95,2,FALSE)),"",VLOOKUP(D37,MenusR!$C$4:$D$95,2,FALSE))</f>
        <v/>
      </c>
      <c r="F37" s="274"/>
      <c r="G37" s="269"/>
      <c r="H37" s="224"/>
      <c r="I37" s="270" t="s">
        <v>1493</v>
      </c>
      <c r="J37" s="280"/>
      <c r="K37" s="272" t="str">
        <f>IF(ISERROR(VLOOKUP(J37,UAI_Etab_Org!$B$3:$C$486,2,FALSE)),"",VLOOKUP(J37,UAI_Etab_Org!$B$3:$C$486,2,FALSE))</f>
        <v/>
      </c>
      <c r="L37" s="281"/>
      <c r="M37" s="274"/>
      <c r="N37" s="274"/>
      <c r="O37" s="275"/>
      <c r="P37" s="276"/>
      <c r="Q37" s="276"/>
      <c r="R37" s="276"/>
      <c r="S37" s="276"/>
      <c r="T37" s="321"/>
      <c r="U37" s="321"/>
      <c r="V37" s="276"/>
    </row>
    <row r="38" spans="1:22" ht="15" customHeight="1" x14ac:dyDescent="0.2">
      <c r="A38" s="268"/>
      <c r="B38" s="268"/>
      <c r="C38" s="268"/>
      <c r="D38" s="279"/>
      <c r="E38" s="272" t="str">
        <f>IF(ISERROR(VLOOKUP(D38,MenusR!$C$4:$D$95,2,FALSE)),"",VLOOKUP(D38,MenusR!$C$4:$D$95,2,FALSE))</f>
        <v/>
      </c>
      <c r="F38" s="274"/>
      <c r="G38" s="269"/>
      <c r="H38" s="279"/>
      <c r="I38" s="270" t="s">
        <v>1493</v>
      </c>
      <c r="J38" s="280"/>
      <c r="K38" s="272" t="str">
        <f>IF(ISERROR(VLOOKUP(J38,UAI_Etab_Org!$B$3:$C$486,2,FALSE)),"",VLOOKUP(J38,UAI_Etab_Org!$B$3:$C$486,2,FALSE))</f>
        <v/>
      </c>
      <c r="L38" s="281"/>
      <c r="M38" s="274"/>
      <c r="N38" s="274"/>
      <c r="O38" s="275"/>
      <c r="P38" s="276"/>
      <c r="Q38" s="276"/>
      <c r="R38" s="276"/>
      <c r="S38" s="276"/>
      <c r="T38" s="321"/>
      <c r="U38" s="321"/>
      <c r="V38" s="276"/>
    </row>
    <row r="39" spans="1:22" ht="15" customHeight="1" x14ac:dyDescent="0.2">
      <c r="A39" s="268"/>
      <c r="B39" s="268"/>
      <c r="C39" s="268"/>
      <c r="D39" s="279"/>
      <c r="E39" s="272" t="str">
        <f>IF(ISERROR(VLOOKUP(D39,MenusR!$C$4:$D$95,2,FALSE)),"",VLOOKUP(D39,MenusR!$C$4:$D$95,2,FALSE))</f>
        <v/>
      </c>
      <c r="F39" s="274"/>
      <c r="G39" s="269"/>
      <c r="H39" s="279"/>
      <c r="I39" s="270" t="s">
        <v>1493</v>
      </c>
      <c r="J39" s="280"/>
      <c r="K39" s="272" t="str">
        <f>IF(ISERROR(VLOOKUP(J39,UAI_Etab_Org!$B$3:$C$486,2,FALSE)),"",VLOOKUP(J39,UAI_Etab_Org!$B$3:$C$486,2,FALSE))</f>
        <v/>
      </c>
      <c r="L39" s="281"/>
      <c r="M39" s="274"/>
      <c r="N39" s="274"/>
      <c r="O39" s="275"/>
      <c r="P39" s="276"/>
      <c r="Q39" s="276"/>
      <c r="R39" s="276"/>
      <c r="S39" s="276"/>
      <c r="T39" s="321"/>
      <c r="U39" s="321"/>
      <c r="V39" s="276"/>
    </row>
    <row r="40" spans="1:22" ht="15" customHeight="1" x14ac:dyDescent="0.2">
      <c r="A40" s="268"/>
      <c r="B40" s="268"/>
      <c r="C40" s="268"/>
      <c r="D40" s="279"/>
      <c r="E40" s="272" t="str">
        <f>IF(ISERROR(VLOOKUP(D40,MenusR!$C$4:$D$95,2,FALSE)),"",VLOOKUP(D40,MenusR!$C$4:$D$95,2,FALSE))</f>
        <v/>
      </c>
      <c r="F40" s="274"/>
      <c r="G40" s="269"/>
      <c r="H40" s="279"/>
      <c r="I40" s="270" t="s">
        <v>1493</v>
      </c>
      <c r="J40" s="280"/>
      <c r="K40" s="272" t="str">
        <f>IF(ISERROR(VLOOKUP(J40,UAI_Etab_Org!$B$3:$C$486,2,FALSE)),"",VLOOKUP(J40,UAI_Etab_Org!$B$3:$C$486,2,FALSE))</f>
        <v/>
      </c>
      <c r="L40" s="281"/>
      <c r="M40" s="274"/>
      <c r="N40" s="274"/>
      <c r="O40" s="275"/>
      <c r="P40" s="276"/>
      <c r="Q40" s="276"/>
      <c r="R40" s="276"/>
      <c r="S40" s="276"/>
      <c r="T40" s="321"/>
      <c r="U40" s="321"/>
      <c r="V40" s="276"/>
    </row>
    <row r="41" spans="1:22" ht="15" customHeight="1" x14ac:dyDescent="0.2">
      <c r="A41" s="268"/>
      <c r="B41" s="268"/>
      <c r="C41" s="268"/>
      <c r="D41" s="279"/>
      <c r="E41" s="272" t="str">
        <f>IF(ISERROR(VLOOKUP(D41,MenusR!$C$4:$D$95,2,FALSE)),"",VLOOKUP(D41,MenusR!$C$4:$D$95,2,FALSE))</f>
        <v/>
      </c>
      <c r="F41" s="274"/>
      <c r="G41" s="269"/>
      <c r="H41" s="279"/>
      <c r="I41" s="270" t="s">
        <v>1493</v>
      </c>
      <c r="J41" s="280"/>
      <c r="K41" s="272" t="str">
        <f>IF(ISERROR(VLOOKUP(J41,UAI_Etab_Org!$B$3:$C$486,2,FALSE)),"",VLOOKUP(J41,UAI_Etab_Org!$B$3:$C$486,2,FALSE))</f>
        <v/>
      </c>
      <c r="L41" s="281"/>
      <c r="M41" s="274"/>
      <c r="N41" s="274"/>
      <c r="O41" s="275"/>
      <c r="P41" s="276"/>
      <c r="Q41" s="276"/>
      <c r="R41" s="276"/>
      <c r="S41" s="276"/>
      <c r="T41" s="321"/>
      <c r="U41" s="321"/>
      <c r="V41" s="276"/>
    </row>
    <row r="42" spans="1:22" x14ac:dyDescent="0.2">
      <c r="A42" s="282" t="s">
        <v>1970</v>
      </c>
      <c r="B42" s="283"/>
      <c r="C42" s="283"/>
      <c r="D42" s="282"/>
      <c r="E42" s="283"/>
      <c r="F42" s="288"/>
      <c r="G42" s="284"/>
      <c r="H42" s="285"/>
      <c r="I42" s="285"/>
      <c r="J42" s="283"/>
      <c r="K42" s="286"/>
      <c r="L42" s="287"/>
      <c r="M42" s="289"/>
      <c r="N42" s="289"/>
      <c r="O42" s="289"/>
      <c r="P42" s="289"/>
      <c r="Q42" s="289"/>
      <c r="R42" s="289"/>
      <c r="S42" s="289"/>
      <c r="T42" s="289"/>
      <c r="U42" s="289"/>
      <c r="V42" s="289"/>
    </row>
    <row r="43" spans="1:22" s="249" customFormat="1" x14ac:dyDescent="0.2">
      <c r="A43" s="246"/>
      <c r="B43" s="291"/>
      <c r="C43" s="246"/>
      <c r="D43" s="250"/>
      <c r="E43" s="250"/>
      <c r="F43" s="292"/>
      <c r="G43" s="250"/>
      <c r="H43" s="291"/>
      <c r="I43" s="290"/>
      <c r="J43" s="291"/>
      <c r="K43" s="291"/>
      <c r="L43" s="247"/>
      <c r="M43" s="213"/>
      <c r="N43" s="213"/>
      <c r="O43" s="256"/>
      <c r="P43" s="256"/>
      <c r="Q43" s="256"/>
      <c r="R43" s="256"/>
      <c r="S43" s="256"/>
      <c r="T43" s="213"/>
      <c r="U43" s="213"/>
      <c r="V43" s="213"/>
    </row>
    <row r="44" spans="1:22" s="296" customFormat="1" x14ac:dyDescent="0.2">
      <c r="A44" s="213" t="s">
        <v>858</v>
      </c>
      <c r="B44" s="293"/>
      <c r="C44" s="213"/>
      <c r="D44" s="213"/>
      <c r="E44" s="213"/>
      <c r="F44" s="294"/>
      <c r="G44" s="213"/>
      <c r="H44" s="293"/>
      <c r="I44" s="293"/>
      <c r="J44" s="293"/>
      <c r="K44" s="293"/>
      <c r="L44" s="250"/>
      <c r="M44" s="213"/>
      <c r="N44" s="213"/>
      <c r="O44" s="295"/>
      <c r="P44" s="248"/>
      <c r="Q44" s="248"/>
      <c r="R44" s="248"/>
      <c r="S44" s="248"/>
      <c r="T44" s="250"/>
      <c r="U44" s="250"/>
      <c r="V44" s="250"/>
    </row>
    <row r="45" spans="1:22" x14ac:dyDescent="0.2">
      <c r="A45" s="213" t="s">
        <v>1968</v>
      </c>
      <c r="B45" s="213"/>
      <c r="C45" s="213"/>
      <c r="D45" s="213"/>
      <c r="E45" s="213"/>
      <c r="F45" s="294"/>
      <c r="G45" s="213"/>
      <c r="H45" s="213"/>
      <c r="I45" s="213"/>
      <c r="J45" s="213"/>
      <c r="K45" s="213"/>
      <c r="L45" s="213"/>
      <c r="M45" s="213"/>
      <c r="N45" s="213"/>
      <c r="O45" s="295"/>
      <c r="P45" s="248"/>
      <c r="Q45" s="248"/>
      <c r="R45" s="248"/>
      <c r="S45" s="248"/>
      <c r="T45" s="213"/>
      <c r="U45" s="213"/>
      <c r="V45" s="213"/>
    </row>
    <row r="46" spans="1:22" x14ac:dyDescent="0.2">
      <c r="A46" s="213" t="s">
        <v>2238</v>
      </c>
      <c r="B46" s="213"/>
      <c r="C46" s="213"/>
      <c r="D46" s="213"/>
      <c r="E46" s="213"/>
      <c r="F46" s="294"/>
      <c r="G46" s="213"/>
      <c r="H46" s="213"/>
      <c r="I46" s="213"/>
      <c r="J46" s="213"/>
      <c r="K46" s="213"/>
      <c r="L46" s="213"/>
      <c r="M46" s="213"/>
      <c r="N46" s="213"/>
      <c r="O46" s="295"/>
      <c r="P46" s="248"/>
      <c r="Q46" s="248"/>
      <c r="R46" s="248"/>
      <c r="S46" s="248"/>
      <c r="T46" s="213"/>
      <c r="U46" s="213"/>
      <c r="V46" s="213"/>
    </row>
    <row r="47" spans="1:22" x14ac:dyDescent="0.2">
      <c r="A47" s="213" t="s">
        <v>2239</v>
      </c>
      <c r="B47" s="213"/>
      <c r="C47" s="213"/>
      <c r="D47" s="213"/>
      <c r="E47" s="213"/>
      <c r="F47" s="294"/>
      <c r="G47" s="213"/>
      <c r="H47" s="213"/>
      <c r="I47" s="213"/>
      <c r="J47" s="213"/>
      <c r="K47" s="213"/>
      <c r="L47" s="246"/>
      <c r="M47" s="213"/>
      <c r="N47" s="213"/>
      <c r="O47" s="295"/>
      <c r="P47" s="248"/>
      <c r="Q47" s="248"/>
      <c r="R47" s="248"/>
      <c r="S47" s="248"/>
      <c r="T47" s="213"/>
      <c r="U47" s="213"/>
      <c r="V47" s="213"/>
    </row>
    <row r="48" spans="1:22" x14ac:dyDescent="0.2">
      <c r="A48" s="210" t="s">
        <v>1949</v>
      </c>
      <c r="B48" s="213"/>
      <c r="C48" s="213"/>
      <c r="D48" s="213"/>
      <c r="E48" s="213"/>
      <c r="F48" s="294"/>
      <c r="G48" s="213"/>
      <c r="H48" s="213"/>
      <c r="I48" s="213"/>
      <c r="J48" s="213"/>
      <c r="K48" s="213"/>
      <c r="L48" s="213"/>
      <c r="M48" s="213"/>
      <c r="N48" s="213"/>
      <c r="O48" s="295"/>
      <c r="P48" s="248"/>
      <c r="Q48" s="248"/>
      <c r="R48" s="248"/>
      <c r="S48" s="248"/>
      <c r="T48" s="213"/>
      <c r="U48" s="213"/>
      <c r="V48" s="213"/>
    </row>
    <row r="49" spans="1:22" x14ac:dyDescent="0.2">
      <c r="A49" s="213" t="s">
        <v>1950</v>
      </c>
      <c r="B49" s="213"/>
      <c r="C49" s="213"/>
      <c r="D49" s="213"/>
      <c r="E49" s="213"/>
      <c r="F49" s="294"/>
      <c r="G49" s="213"/>
      <c r="H49" s="213"/>
      <c r="I49" s="213"/>
      <c r="J49" s="213"/>
      <c r="K49" s="213"/>
      <c r="L49" s="246"/>
      <c r="M49" s="213"/>
      <c r="N49" s="213"/>
      <c r="O49" s="295"/>
      <c r="P49" s="248"/>
      <c r="Q49" s="248"/>
      <c r="R49" s="248"/>
      <c r="S49" s="248"/>
      <c r="T49" s="213"/>
      <c r="U49" s="213"/>
      <c r="V49" s="213"/>
    </row>
    <row r="50" spans="1:22" x14ac:dyDescent="0.2">
      <c r="A50" s="213" t="s">
        <v>1951</v>
      </c>
      <c r="B50" s="213"/>
      <c r="C50" s="213"/>
      <c r="D50" s="213"/>
      <c r="E50" s="213"/>
      <c r="F50" s="294"/>
      <c r="G50" s="213"/>
      <c r="H50" s="213"/>
      <c r="I50" s="213"/>
      <c r="J50" s="213"/>
      <c r="K50" s="213"/>
      <c r="L50" s="246"/>
      <c r="M50" s="213"/>
      <c r="N50" s="213"/>
      <c r="O50" s="295"/>
      <c r="P50" s="248"/>
      <c r="Q50" s="248"/>
      <c r="R50" s="248"/>
      <c r="S50" s="248"/>
      <c r="T50" s="213"/>
      <c r="U50" s="213"/>
      <c r="V50" s="213"/>
    </row>
    <row r="51" spans="1:22" x14ac:dyDescent="0.2">
      <c r="A51" s="213" t="s">
        <v>1952</v>
      </c>
      <c r="B51" s="213"/>
      <c r="C51" s="213"/>
      <c r="D51" s="213"/>
      <c r="E51" s="213"/>
      <c r="F51" s="294"/>
      <c r="G51" s="213"/>
      <c r="H51" s="213"/>
      <c r="I51" s="213"/>
      <c r="J51" s="213"/>
      <c r="K51" s="213"/>
      <c r="L51" s="246"/>
      <c r="M51" s="213"/>
      <c r="N51" s="213"/>
      <c r="O51" s="295"/>
      <c r="P51" s="248"/>
      <c r="Q51" s="248"/>
      <c r="R51" s="248"/>
      <c r="S51" s="248"/>
      <c r="T51" s="213"/>
      <c r="U51" s="213"/>
      <c r="V51" s="213"/>
    </row>
    <row r="52" spans="1:22" x14ac:dyDescent="0.2">
      <c r="A52" s="213" t="s">
        <v>2240</v>
      </c>
      <c r="B52" s="250"/>
      <c r="C52" s="250"/>
      <c r="D52" s="250"/>
      <c r="E52" s="250"/>
      <c r="F52" s="294"/>
      <c r="G52" s="250"/>
      <c r="H52" s="250"/>
      <c r="I52" s="250"/>
      <c r="J52" s="250"/>
      <c r="K52" s="250"/>
      <c r="L52" s="246"/>
      <c r="M52" s="213"/>
      <c r="N52" s="213"/>
      <c r="O52" s="295"/>
      <c r="P52" s="248"/>
      <c r="Q52" s="248"/>
      <c r="R52" s="248"/>
      <c r="S52" s="248"/>
      <c r="T52" s="213"/>
      <c r="U52" s="213"/>
      <c r="V52" s="213"/>
    </row>
    <row r="53" spans="1:22" x14ac:dyDescent="0.2">
      <c r="A53" s="213" t="s">
        <v>1693</v>
      </c>
      <c r="B53" s="213"/>
      <c r="C53" s="213"/>
      <c r="D53" s="213"/>
      <c r="E53" s="213"/>
      <c r="F53" s="294"/>
      <c r="G53" s="213"/>
      <c r="H53" s="213"/>
      <c r="I53" s="213"/>
      <c r="J53" s="213"/>
      <c r="K53" s="213"/>
      <c r="L53" s="213"/>
      <c r="M53" s="213"/>
      <c r="N53" s="213"/>
      <c r="O53" s="295"/>
      <c r="P53" s="248"/>
      <c r="Q53" s="248"/>
      <c r="R53" s="248"/>
      <c r="S53" s="248"/>
      <c r="T53" s="213"/>
      <c r="U53" s="213"/>
      <c r="V53" s="213"/>
    </row>
    <row r="54" spans="1:22" x14ac:dyDescent="0.2">
      <c r="A54" s="213" t="s">
        <v>1969</v>
      </c>
      <c r="B54" s="213"/>
      <c r="C54" s="213"/>
      <c r="D54" s="213"/>
      <c r="E54" s="213"/>
      <c r="F54" s="294"/>
      <c r="G54" s="213"/>
      <c r="H54" s="213"/>
      <c r="I54" s="213"/>
      <c r="J54" s="213"/>
      <c r="K54" s="213"/>
      <c r="L54" s="246"/>
      <c r="M54" s="213"/>
      <c r="N54" s="213"/>
      <c r="O54" s="295"/>
      <c r="P54" s="248"/>
      <c r="Q54" s="248"/>
      <c r="R54" s="248"/>
      <c r="S54" s="248"/>
      <c r="T54" s="213"/>
      <c r="U54" s="213"/>
      <c r="V54" s="213"/>
    </row>
    <row r="55" spans="1:22" x14ac:dyDescent="0.2">
      <c r="A55" s="213" t="s">
        <v>887</v>
      </c>
      <c r="B55" s="213"/>
      <c r="C55" s="213"/>
      <c r="D55" s="213"/>
      <c r="E55" s="213"/>
      <c r="F55" s="294"/>
      <c r="G55" s="213"/>
      <c r="H55" s="213"/>
      <c r="I55" s="213"/>
      <c r="J55" s="213"/>
      <c r="K55" s="213"/>
      <c r="L55" s="294"/>
      <c r="M55" s="213"/>
      <c r="N55" s="213"/>
      <c r="O55" s="295"/>
      <c r="P55" s="248"/>
      <c r="Q55" s="248"/>
      <c r="R55" s="248"/>
      <c r="S55" s="248"/>
      <c r="T55" s="213"/>
      <c r="U55" s="213"/>
      <c r="V55" s="213"/>
    </row>
    <row r="56" spans="1:22" x14ac:dyDescent="0.2">
      <c r="A56" s="213" t="s">
        <v>1710</v>
      </c>
      <c r="B56" s="213"/>
      <c r="C56" s="213"/>
      <c r="D56" s="213"/>
      <c r="E56" s="213"/>
      <c r="F56" s="294"/>
      <c r="G56" s="213"/>
      <c r="H56" s="213"/>
      <c r="I56" s="213"/>
      <c r="J56" s="213"/>
      <c r="K56" s="213"/>
      <c r="L56" s="294"/>
      <c r="M56" s="213"/>
      <c r="N56" s="213"/>
      <c r="O56" s="248"/>
      <c r="P56" s="248"/>
      <c r="Q56" s="248"/>
      <c r="R56" s="248"/>
      <c r="S56" s="248"/>
      <c r="T56" s="213"/>
      <c r="U56" s="213"/>
      <c r="V56" s="213"/>
    </row>
    <row r="57" spans="1:22" s="309" customFormat="1" x14ac:dyDescent="0.25">
      <c r="A57" s="307" t="s">
        <v>2241</v>
      </c>
      <c r="B57" s="308"/>
      <c r="C57" s="308"/>
      <c r="D57" s="307"/>
      <c r="E57" s="308"/>
      <c r="F57" s="307"/>
      <c r="G57" s="307"/>
      <c r="H57" s="307"/>
      <c r="I57" s="307"/>
      <c r="J57" s="307"/>
      <c r="K57" s="307"/>
      <c r="L57" s="307"/>
      <c r="M57" s="307"/>
      <c r="N57" s="307"/>
      <c r="O57" s="307"/>
      <c r="P57" s="307"/>
      <c r="Q57" s="307"/>
      <c r="R57" s="307"/>
      <c r="S57" s="307"/>
      <c r="T57" s="307"/>
      <c r="U57" s="307"/>
      <c r="V57" s="307"/>
    </row>
    <row r="58" spans="1:22" s="304" customFormat="1" x14ac:dyDescent="0.25">
      <c r="A58" s="307" t="s">
        <v>1904</v>
      </c>
      <c r="B58" s="306"/>
      <c r="C58" s="306"/>
      <c r="D58" s="310"/>
      <c r="E58" s="306"/>
      <c r="F58" s="303"/>
      <c r="G58" s="303"/>
      <c r="H58" s="303"/>
      <c r="I58" s="303"/>
      <c r="J58" s="303"/>
      <c r="K58" s="303"/>
      <c r="L58" s="303"/>
      <c r="M58" s="303"/>
      <c r="N58" s="303"/>
      <c r="O58" s="303"/>
      <c r="P58" s="303"/>
      <c r="Q58" s="303"/>
      <c r="R58" s="303"/>
      <c r="S58" s="303"/>
      <c r="T58" s="303"/>
      <c r="U58" s="303"/>
      <c r="V58" s="303"/>
    </row>
    <row r="59" spans="1:22" s="304" customFormat="1" x14ac:dyDescent="0.25">
      <c r="A59" s="303" t="s">
        <v>1939</v>
      </c>
      <c r="B59" s="303"/>
      <c r="C59" s="303"/>
      <c r="D59" s="303"/>
      <c r="E59" s="303"/>
      <c r="F59" s="303"/>
      <c r="G59" s="303"/>
      <c r="H59" s="303"/>
      <c r="I59" s="303"/>
      <c r="J59" s="303"/>
      <c r="K59" s="303"/>
      <c r="L59" s="303"/>
      <c r="M59" s="303"/>
      <c r="N59" s="303"/>
      <c r="O59" s="303"/>
      <c r="P59" s="303"/>
      <c r="Q59" s="303"/>
      <c r="R59" s="303"/>
      <c r="S59" s="303"/>
      <c r="T59" s="303"/>
      <c r="U59" s="303"/>
      <c r="V59" s="303"/>
    </row>
    <row r="60" spans="1:22" x14ac:dyDescent="0.2">
      <c r="F60" s="298"/>
      <c r="L60" s="298"/>
      <c r="O60" s="299"/>
      <c r="P60" s="300"/>
      <c r="Q60" s="300"/>
      <c r="R60" s="300"/>
      <c r="S60" s="300"/>
    </row>
    <row r="61" spans="1:22" s="249" customFormat="1" x14ac:dyDescent="0.2">
      <c r="A61" s="251"/>
      <c r="B61" s="251"/>
      <c r="C61" s="251"/>
      <c r="D61" s="251"/>
      <c r="E61" s="251"/>
      <c r="F61" s="298"/>
      <c r="G61" s="251"/>
      <c r="H61" s="251"/>
      <c r="I61" s="251"/>
      <c r="J61" s="251"/>
      <c r="K61" s="251"/>
      <c r="L61" s="298"/>
      <c r="M61" s="297"/>
      <c r="N61" s="297"/>
      <c r="O61" s="301"/>
      <c r="P61" s="251"/>
      <c r="Q61" s="251"/>
      <c r="R61" s="251"/>
      <c r="S61" s="251"/>
    </row>
    <row r="62" spans="1:22" x14ac:dyDescent="0.2">
      <c r="F62" s="297"/>
      <c r="L62" s="298"/>
      <c r="M62" s="297"/>
      <c r="N62" s="297"/>
      <c r="O62" s="301"/>
      <c r="P62" s="251"/>
      <c r="Q62" s="251"/>
      <c r="R62" s="251"/>
      <c r="S62" s="251"/>
    </row>
    <row r="63" spans="1:22" x14ac:dyDescent="0.2">
      <c r="F63" s="297"/>
      <c r="L63" s="298"/>
      <c r="M63" s="297"/>
      <c r="N63" s="297"/>
      <c r="O63" s="301"/>
      <c r="P63" s="251"/>
      <c r="Q63" s="251"/>
      <c r="R63" s="251"/>
      <c r="S63" s="251"/>
    </row>
    <row r="64" spans="1:22" x14ac:dyDescent="0.2">
      <c r="F64" s="297"/>
      <c r="L64" s="298"/>
      <c r="M64" s="297"/>
      <c r="N64" s="297"/>
      <c r="O64" s="301"/>
      <c r="P64" s="251"/>
      <c r="Q64" s="251"/>
      <c r="R64" s="251"/>
      <c r="S64" s="251"/>
    </row>
    <row r="65" spans="6:19" x14ac:dyDescent="0.2">
      <c r="F65" s="297"/>
      <c r="L65" s="298"/>
      <c r="M65" s="297"/>
      <c r="N65" s="297"/>
      <c r="O65" s="301"/>
      <c r="P65" s="251"/>
      <c r="Q65" s="251"/>
      <c r="R65" s="251"/>
      <c r="S65" s="251"/>
    </row>
    <row r="66" spans="6:19" x14ac:dyDescent="0.2">
      <c r="F66" s="297"/>
      <c r="L66" s="298"/>
      <c r="M66" s="297"/>
      <c r="N66" s="297"/>
      <c r="O66" s="301"/>
      <c r="P66" s="251"/>
      <c r="Q66" s="251"/>
      <c r="R66" s="251"/>
      <c r="S66" s="251"/>
    </row>
    <row r="67" spans="6:19" x14ac:dyDescent="0.2">
      <c r="F67" s="297"/>
      <c r="L67" s="298"/>
      <c r="M67" s="297"/>
      <c r="N67" s="297"/>
      <c r="O67" s="301"/>
      <c r="P67" s="251"/>
      <c r="Q67" s="251"/>
      <c r="R67" s="251"/>
      <c r="S67" s="251"/>
    </row>
    <row r="68" spans="6:19" x14ac:dyDescent="0.2">
      <c r="F68" s="297"/>
      <c r="L68" s="298"/>
      <c r="M68" s="298"/>
      <c r="N68" s="298"/>
    </row>
    <row r="69" spans="6:19" x14ac:dyDescent="0.2">
      <c r="F69" s="302"/>
      <c r="M69" s="298"/>
      <c r="N69" s="298"/>
    </row>
  </sheetData>
  <sheetProtection formatCells="0" formatColumns="0" formatRows="0" insertColumns="0" insertRows="0" insertHyperlinks="0" deleteColumns="0" deleteRows="0" selectLockedCells="1" sort="0" autoFilter="0" pivotTables="0"/>
  <mergeCells count="1">
    <mergeCell ref="Q19:V19"/>
  </mergeCells>
  <phoneticPr fontId="0" type="noConversion"/>
  <dataValidations count="6">
    <dataValidation type="list" allowBlank="1" showInputMessage="1" showErrorMessage="1" sqref="G42">
      <formula1>gradesEC</formula1>
    </dataValidation>
    <dataValidation type="list" showInputMessage="1" showErrorMessage="1" sqref="C42 E42">
      <formula1>H_F</formula1>
    </dataValidation>
    <dataValidation type="list" allowBlank="1" showInputMessage="1" showErrorMessage="1" errorTitle="Information non valide" error="Merci d'effacer votre saisie et de sélectionner une modalité dans la liste." sqref="C21:C41">
      <formula1>hf</formula1>
    </dataValidation>
    <dataValidation type="list" allowBlank="1" showInputMessage="1" showErrorMessage="1" errorTitle="Information non valide" error="Merci d'effacer votre saisie et de sélectionner une modalité dans la liste." sqref="H21:H41">
      <formula1>dis_bap</formula1>
    </dataValidation>
    <dataValidation type="list" allowBlank="1" sqref="J21:J41">
      <formula1>etorg</formula1>
    </dataValidation>
    <dataValidation type="list" allowBlank="1" showInputMessage="1" showErrorMessage="1" errorTitle="Information non valide" error="Merci d'effacer votre saisie et de sélectionner une modalité dans la liste." sqref="D21:D41">
      <formula1>cga</formula1>
    </dataValidation>
  </dataValidations>
  <printOptions horizontalCentered="1" verticalCentered="1"/>
  <pageMargins left="0.19685039370078741" right="0.19685039370078741" top="0.39370078740157483" bottom="0.39370078740157483" header="0.19685039370078741" footer="0.19685039370078741"/>
  <pageSetup paperSize="8" scale="75" orientation="landscape" r:id="rId1"/>
  <headerFooter>
    <oddHeader>&amp;R&amp;"Trebuchet MS,Normal"&amp;8Données du contrat en cours</oddHeader>
    <oddFooter>&amp;L&amp;"Trebuchet MS Italic,Italique"&amp;8&amp;K000000Vague E : campagne d'évaluation 2018 - 2019
Novembre 2017&amp;C&amp;"Trebuchet MS,Normal"&amp;8&amp;K000000Page &amp;P/&amp;N&amp;R&amp;"Trebuchet MS,Normal"&amp;8&amp;K000000&amp;A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MenusR!$C$95:$C$109</xm:f>
          </x14:formula1>
          <xm:sqref>V21:V41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enableFormatConditionsCalculation="0">
    <pageSetUpPr fitToPage="1"/>
  </sheetPr>
  <dimension ref="A1:EB45"/>
  <sheetViews>
    <sheetView tabSelected="1" topLeftCell="A7" zoomScaleNormal="100" zoomScalePageLayoutView="90" workbookViewId="0">
      <selection activeCell="B15" sqref="B15"/>
    </sheetView>
  </sheetViews>
  <sheetFormatPr baseColWidth="10" defaultColWidth="11.42578125" defaultRowHeight="13.5" x14ac:dyDescent="0.2"/>
  <cols>
    <col min="1" max="1" width="63.28515625" style="412" customWidth="1"/>
    <col min="2" max="5" width="13.28515625" style="412" customWidth="1"/>
    <col min="6" max="7" width="12.85546875" style="412" customWidth="1"/>
    <col min="8" max="8" width="13.28515625" style="412" customWidth="1"/>
    <col min="9" max="10" width="10.7109375" style="412" customWidth="1"/>
    <col min="11" max="12" width="12" style="412" customWidth="1"/>
    <col min="13" max="16384" width="11.42578125" style="412"/>
  </cols>
  <sheetData>
    <row r="1" spans="1:132" s="402" customFormat="1" x14ac:dyDescent="0.2">
      <c r="A1" s="400"/>
      <c r="B1" s="400"/>
      <c r="C1" s="400"/>
      <c r="D1" s="400"/>
      <c r="E1" s="400"/>
      <c r="F1" s="400"/>
      <c r="G1" s="400"/>
      <c r="H1" s="400"/>
      <c r="I1" s="400"/>
      <c r="J1" s="401"/>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0"/>
      <c r="CX1" s="400"/>
      <c r="CY1" s="400"/>
      <c r="CZ1" s="400"/>
      <c r="DA1" s="400"/>
      <c r="DB1" s="400"/>
      <c r="DC1" s="400"/>
      <c r="DD1" s="400"/>
      <c r="DE1" s="400"/>
      <c r="DF1" s="400"/>
      <c r="DG1" s="400"/>
      <c r="DH1" s="400"/>
      <c r="DI1" s="400"/>
      <c r="DJ1" s="400"/>
      <c r="DK1" s="400"/>
      <c r="DL1" s="400"/>
      <c r="DM1" s="400"/>
      <c r="DN1" s="400"/>
      <c r="DO1" s="400"/>
      <c r="DP1" s="400"/>
      <c r="DQ1" s="400"/>
      <c r="DR1" s="400"/>
      <c r="DS1" s="400"/>
      <c r="DT1" s="400"/>
      <c r="DU1" s="400"/>
      <c r="DV1" s="400"/>
      <c r="DW1" s="400"/>
      <c r="DX1" s="400"/>
      <c r="DY1" s="400"/>
      <c r="DZ1" s="400"/>
      <c r="EA1" s="400"/>
      <c r="EB1" s="400"/>
    </row>
    <row r="2" spans="1:132" s="402" customFormat="1" x14ac:dyDescent="0.2">
      <c r="A2" s="400"/>
      <c r="B2" s="400"/>
      <c r="C2" s="400"/>
      <c r="D2" s="400"/>
      <c r="E2" s="400"/>
      <c r="F2" s="400"/>
      <c r="G2" s="400"/>
      <c r="H2" s="400"/>
      <c r="I2" s="400"/>
      <c r="J2" s="401"/>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c r="CA2" s="400"/>
      <c r="CB2" s="400"/>
      <c r="CC2" s="400"/>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c r="DM2" s="400"/>
      <c r="DN2" s="400"/>
      <c r="DO2" s="400"/>
      <c r="DP2" s="400"/>
      <c r="DQ2" s="400"/>
      <c r="DR2" s="400"/>
      <c r="DS2" s="400"/>
      <c r="DT2" s="400"/>
      <c r="DU2" s="400"/>
      <c r="DV2" s="400"/>
      <c r="DW2" s="400"/>
      <c r="DX2" s="400"/>
      <c r="DY2" s="400"/>
      <c r="DZ2" s="400"/>
      <c r="EA2" s="400"/>
      <c r="EB2" s="400"/>
    </row>
    <row r="3" spans="1:132" s="402" customFormat="1" x14ac:dyDescent="0.2">
      <c r="A3" s="400"/>
      <c r="B3" s="400"/>
      <c r="C3" s="400"/>
      <c r="D3" s="400"/>
      <c r="E3" s="400"/>
      <c r="F3" s="400"/>
      <c r="G3" s="400"/>
      <c r="H3" s="400"/>
      <c r="I3" s="400"/>
      <c r="J3" s="401"/>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0"/>
      <c r="CW3" s="400"/>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row>
    <row r="4" spans="1:132" s="402" customFormat="1" x14ac:dyDescent="0.2">
      <c r="A4" s="400"/>
      <c r="B4" s="400"/>
      <c r="C4" s="400"/>
      <c r="D4" s="400"/>
      <c r="E4" s="400"/>
      <c r="F4" s="400"/>
      <c r="G4" s="400"/>
      <c r="H4" s="400"/>
      <c r="I4" s="400"/>
      <c r="J4" s="401"/>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0"/>
      <c r="BP4" s="400"/>
      <c r="BQ4" s="400"/>
      <c r="BR4" s="400"/>
      <c r="BS4" s="400"/>
      <c r="BT4" s="400"/>
      <c r="BU4" s="400"/>
      <c r="BV4" s="400"/>
      <c r="BW4" s="400"/>
      <c r="BX4" s="400"/>
      <c r="BY4" s="400"/>
      <c r="BZ4" s="400"/>
      <c r="CA4" s="400"/>
      <c r="CB4" s="400"/>
      <c r="CC4" s="400"/>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c r="DM4" s="400"/>
      <c r="DN4" s="400"/>
      <c r="DO4" s="400"/>
      <c r="DP4" s="400"/>
      <c r="DQ4" s="400"/>
      <c r="DR4" s="400"/>
      <c r="DS4" s="400"/>
      <c r="DT4" s="400"/>
      <c r="DU4" s="400"/>
      <c r="DV4" s="400"/>
      <c r="DW4" s="400"/>
      <c r="DX4" s="400"/>
      <c r="DY4" s="400"/>
      <c r="DZ4" s="400"/>
      <c r="EA4" s="400"/>
      <c r="EB4" s="400"/>
    </row>
    <row r="5" spans="1:132" s="402" customFormat="1" x14ac:dyDescent="0.2">
      <c r="A5" s="400"/>
      <c r="B5" s="400"/>
      <c r="C5" s="400"/>
      <c r="D5" s="400"/>
      <c r="E5" s="400"/>
      <c r="F5" s="400"/>
      <c r="G5" s="400"/>
      <c r="H5" s="400"/>
      <c r="I5" s="400"/>
      <c r="J5" s="401"/>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c r="BQ5" s="400"/>
      <c r="BR5" s="400"/>
      <c r="BS5" s="400"/>
      <c r="BT5" s="400"/>
      <c r="BU5" s="400"/>
      <c r="BV5" s="400"/>
      <c r="BW5" s="400"/>
      <c r="BX5" s="400"/>
      <c r="BY5" s="400"/>
      <c r="BZ5" s="400"/>
      <c r="CA5" s="400"/>
      <c r="CB5" s="400"/>
      <c r="CC5" s="400"/>
      <c r="CD5" s="400"/>
      <c r="CE5" s="400"/>
      <c r="CF5" s="400"/>
      <c r="CG5" s="400"/>
      <c r="CH5" s="400"/>
      <c r="CI5" s="400"/>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c r="DM5" s="400"/>
      <c r="DN5" s="400"/>
      <c r="DO5" s="400"/>
      <c r="DP5" s="400"/>
      <c r="DQ5" s="400"/>
      <c r="DR5" s="400"/>
      <c r="DS5" s="400"/>
      <c r="DT5" s="400"/>
      <c r="DU5" s="400"/>
      <c r="DV5" s="400"/>
      <c r="DW5" s="400"/>
      <c r="DX5" s="400"/>
      <c r="DY5" s="400"/>
      <c r="DZ5" s="400"/>
      <c r="EA5" s="400"/>
      <c r="EB5" s="400"/>
    </row>
    <row r="6" spans="1:132" s="402" customFormat="1" x14ac:dyDescent="0.2">
      <c r="A6" s="400"/>
      <c r="B6" s="400"/>
      <c r="C6" s="400"/>
      <c r="D6" s="400"/>
      <c r="E6" s="400"/>
      <c r="F6" s="400"/>
      <c r="G6" s="400"/>
      <c r="H6" s="400"/>
      <c r="I6" s="400"/>
      <c r="J6" s="401"/>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0"/>
      <c r="DV6" s="400"/>
      <c r="DW6" s="400"/>
      <c r="DX6" s="400"/>
      <c r="DY6" s="400"/>
      <c r="DZ6" s="400"/>
      <c r="EA6" s="400"/>
      <c r="EB6" s="400"/>
    </row>
    <row r="7" spans="1:132" s="402" customFormat="1" x14ac:dyDescent="0.2">
      <c r="A7" s="400"/>
      <c r="B7" s="400"/>
      <c r="C7" s="400"/>
      <c r="D7" s="400"/>
      <c r="E7" s="400"/>
      <c r="F7" s="400"/>
      <c r="G7" s="400"/>
      <c r="H7" s="400"/>
      <c r="I7" s="400"/>
      <c r="J7" s="401"/>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00"/>
      <c r="DW7" s="400"/>
      <c r="DX7" s="400"/>
      <c r="DY7" s="400"/>
      <c r="DZ7" s="400"/>
      <c r="EA7" s="400"/>
      <c r="EB7" s="400"/>
    </row>
    <row r="8" spans="1:132" s="402" customFormat="1" x14ac:dyDescent="0.2">
      <c r="A8" s="400"/>
      <c r="B8" s="400"/>
      <c r="C8" s="400"/>
      <c r="D8" s="400"/>
      <c r="E8" s="400"/>
      <c r="F8" s="400"/>
      <c r="G8" s="400"/>
      <c r="H8" s="400"/>
      <c r="I8" s="400"/>
      <c r="J8" s="401"/>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0"/>
      <c r="AV8" s="400"/>
      <c r="AW8" s="400"/>
      <c r="AX8" s="400"/>
      <c r="AY8" s="400"/>
      <c r="AZ8" s="400"/>
      <c r="BA8" s="400"/>
      <c r="BB8" s="400"/>
      <c r="BC8" s="400"/>
      <c r="BD8" s="400"/>
      <c r="BE8" s="400"/>
      <c r="BF8" s="400"/>
      <c r="BG8" s="400"/>
      <c r="BH8" s="400"/>
      <c r="BI8" s="400"/>
      <c r="BJ8" s="400"/>
      <c r="BK8" s="400"/>
      <c r="BL8" s="400"/>
      <c r="BM8" s="400"/>
      <c r="BN8" s="400"/>
      <c r="BO8" s="400"/>
      <c r="BP8" s="400"/>
      <c r="BQ8" s="400"/>
      <c r="BR8" s="400"/>
      <c r="BS8" s="400"/>
      <c r="BT8" s="400"/>
      <c r="BU8" s="400"/>
      <c r="BV8" s="400"/>
      <c r="BW8" s="400"/>
      <c r="BX8" s="400"/>
      <c r="BY8" s="400"/>
      <c r="BZ8" s="400"/>
      <c r="CA8" s="400"/>
      <c r="CB8" s="400"/>
      <c r="CC8" s="400"/>
      <c r="CD8" s="400"/>
      <c r="CE8" s="400"/>
      <c r="CF8" s="400"/>
      <c r="CG8" s="400"/>
      <c r="CH8" s="400"/>
      <c r="CI8" s="400"/>
      <c r="CJ8" s="400"/>
      <c r="CK8" s="400"/>
      <c r="CL8" s="400"/>
      <c r="CM8" s="400"/>
      <c r="CN8" s="400"/>
      <c r="CO8" s="400"/>
      <c r="CP8" s="400"/>
      <c r="CQ8" s="400"/>
      <c r="CR8" s="400"/>
      <c r="CS8" s="400"/>
      <c r="CT8" s="400"/>
      <c r="CU8" s="400"/>
      <c r="CV8" s="400"/>
      <c r="CW8" s="400"/>
      <c r="CX8" s="400"/>
      <c r="CY8" s="400"/>
      <c r="CZ8" s="400"/>
      <c r="DA8" s="400"/>
      <c r="DB8" s="400"/>
      <c r="DC8" s="400"/>
      <c r="DD8" s="400"/>
      <c r="DE8" s="400"/>
      <c r="DF8" s="400"/>
      <c r="DG8" s="400"/>
      <c r="DH8" s="400"/>
      <c r="DI8" s="400"/>
      <c r="DJ8" s="400"/>
      <c r="DK8" s="400"/>
      <c r="DL8" s="400"/>
      <c r="DM8" s="400"/>
      <c r="DN8" s="400"/>
      <c r="DO8" s="400"/>
      <c r="DP8" s="400"/>
      <c r="DQ8" s="400"/>
      <c r="DR8" s="400"/>
      <c r="DS8" s="400"/>
      <c r="DT8" s="400"/>
      <c r="DU8" s="400"/>
      <c r="DV8" s="400"/>
      <c r="DW8" s="400"/>
      <c r="DX8" s="400"/>
      <c r="DY8" s="400"/>
      <c r="DZ8" s="400"/>
      <c r="EA8" s="400"/>
      <c r="EB8" s="400"/>
    </row>
    <row r="9" spans="1:132" s="402" customFormat="1" x14ac:dyDescent="0.2">
      <c r="A9" s="400"/>
      <c r="B9" s="400"/>
      <c r="C9" s="400"/>
      <c r="D9" s="400"/>
      <c r="E9" s="400"/>
      <c r="F9" s="400"/>
      <c r="G9" s="400"/>
      <c r="H9" s="400"/>
      <c r="I9" s="400"/>
      <c r="J9" s="401"/>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c r="BX9" s="400"/>
      <c r="BY9" s="400"/>
      <c r="BZ9" s="400"/>
      <c r="CA9" s="400"/>
      <c r="CB9" s="400"/>
      <c r="CC9" s="400"/>
      <c r="CD9" s="400"/>
      <c r="CE9" s="400"/>
      <c r="CF9" s="400"/>
      <c r="CG9" s="400"/>
      <c r="CH9" s="400"/>
      <c r="CI9" s="400"/>
      <c r="CJ9" s="400"/>
      <c r="CK9" s="400"/>
      <c r="CL9" s="400"/>
      <c r="CM9" s="400"/>
      <c r="CN9" s="400"/>
      <c r="CO9" s="400"/>
      <c r="CP9" s="400"/>
      <c r="CQ9" s="400"/>
      <c r="CR9" s="400"/>
      <c r="CS9" s="400"/>
      <c r="CT9" s="400"/>
      <c r="CU9" s="400"/>
      <c r="CV9" s="400"/>
      <c r="CW9" s="400"/>
      <c r="CX9" s="400"/>
      <c r="CY9" s="400"/>
      <c r="CZ9" s="400"/>
      <c r="DA9" s="400"/>
      <c r="DB9" s="400"/>
      <c r="DC9" s="400"/>
      <c r="DD9" s="400"/>
      <c r="DE9" s="400"/>
      <c r="DF9" s="400"/>
      <c r="DG9" s="400"/>
      <c r="DH9" s="400"/>
      <c r="DI9" s="400"/>
      <c r="DJ9" s="400"/>
      <c r="DK9" s="400"/>
      <c r="DL9" s="400"/>
      <c r="DM9" s="400"/>
      <c r="DN9" s="400"/>
      <c r="DO9" s="400"/>
      <c r="DP9" s="400"/>
      <c r="DQ9" s="400"/>
      <c r="DR9" s="400"/>
      <c r="DS9" s="400"/>
      <c r="DT9" s="400"/>
      <c r="DU9" s="400"/>
      <c r="DV9" s="400"/>
      <c r="DW9" s="400"/>
      <c r="DX9" s="400"/>
      <c r="DY9" s="400"/>
      <c r="DZ9" s="400"/>
      <c r="EA9" s="400"/>
      <c r="EB9" s="400"/>
    </row>
    <row r="10" spans="1:132" s="406" customFormat="1" ht="18" x14ac:dyDescent="0.2">
      <c r="A10" s="403" t="s">
        <v>2119</v>
      </c>
      <c r="B10" s="404"/>
      <c r="C10" s="404"/>
      <c r="D10" s="404"/>
      <c r="E10" s="404"/>
      <c r="F10" s="404"/>
      <c r="G10" s="404"/>
      <c r="H10" s="404"/>
      <c r="I10" s="404"/>
      <c r="J10" s="404"/>
      <c r="K10" s="400"/>
      <c r="L10" s="404"/>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5"/>
      <c r="BE10" s="405"/>
      <c r="BF10" s="405"/>
      <c r="BG10" s="405"/>
      <c r="BH10" s="405"/>
      <c r="BI10" s="405"/>
      <c r="BJ10" s="405"/>
      <c r="BK10" s="405"/>
      <c r="BL10" s="405"/>
      <c r="BM10" s="405"/>
      <c r="BN10" s="405"/>
      <c r="BO10" s="405"/>
      <c r="BP10" s="405"/>
      <c r="BQ10" s="405"/>
      <c r="BR10" s="405"/>
      <c r="BS10" s="405"/>
      <c r="BT10" s="405"/>
      <c r="BU10" s="405"/>
      <c r="BV10" s="405"/>
      <c r="BW10" s="405"/>
      <c r="BX10" s="405"/>
      <c r="BY10" s="405"/>
      <c r="BZ10" s="405"/>
      <c r="CA10" s="405"/>
      <c r="CB10" s="405"/>
      <c r="CC10" s="405"/>
      <c r="CD10" s="405"/>
      <c r="CE10" s="405"/>
      <c r="CF10" s="405"/>
      <c r="CG10" s="405"/>
      <c r="CH10" s="405"/>
      <c r="CI10" s="405"/>
      <c r="CJ10" s="405"/>
      <c r="CK10" s="405"/>
      <c r="CL10" s="405"/>
      <c r="CM10" s="405"/>
      <c r="CN10" s="405"/>
      <c r="CO10" s="405"/>
      <c r="CP10" s="405"/>
      <c r="CQ10" s="405"/>
      <c r="CR10" s="405"/>
      <c r="CS10" s="405"/>
      <c r="CT10" s="405"/>
      <c r="CU10" s="405"/>
      <c r="CV10" s="405"/>
      <c r="CW10" s="405"/>
      <c r="CX10" s="405"/>
      <c r="CY10" s="405"/>
      <c r="CZ10" s="405"/>
      <c r="DA10" s="405"/>
      <c r="DB10" s="405"/>
      <c r="DC10" s="405"/>
      <c r="DD10" s="405"/>
      <c r="DE10" s="405"/>
      <c r="DF10" s="405"/>
      <c r="DG10" s="405"/>
      <c r="DH10" s="405"/>
      <c r="DI10" s="405"/>
      <c r="DJ10" s="405"/>
      <c r="DK10" s="405"/>
      <c r="DL10" s="405"/>
      <c r="DM10" s="405"/>
      <c r="DN10" s="405"/>
      <c r="DO10" s="405"/>
      <c r="DP10" s="405"/>
      <c r="DQ10" s="405"/>
      <c r="DR10" s="405"/>
      <c r="DS10" s="405"/>
      <c r="DT10" s="405"/>
      <c r="DU10" s="405"/>
      <c r="DV10" s="405"/>
      <c r="DW10" s="405"/>
      <c r="DX10" s="405"/>
      <c r="DY10" s="405"/>
      <c r="DZ10" s="405"/>
      <c r="EA10" s="405"/>
      <c r="EB10" s="405"/>
    </row>
    <row r="11" spans="1:132" s="409" customFormat="1" ht="20.100000000000001" customHeight="1" thickBot="1" x14ac:dyDescent="0.25">
      <c r="A11" s="407"/>
      <c r="B11" s="408"/>
      <c r="C11" s="408"/>
      <c r="D11" s="408"/>
      <c r="E11" s="408"/>
      <c r="F11" s="408"/>
      <c r="G11" s="408"/>
      <c r="H11" s="408"/>
      <c r="I11" s="408"/>
      <c r="J11" s="408"/>
      <c r="K11" s="524" t="s">
        <v>2321</v>
      </c>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c r="BR11" s="408"/>
      <c r="BS11" s="408"/>
      <c r="BT11" s="408"/>
      <c r="BU11" s="408"/>
      <c r="BV11" s="408"/>
      <c r="BW11" s="408"/>
      <c r="BX11" s="408"/>
      <c r="BY11" s="408"/>
      <c r="BZ11" s="408"/>
      <c r="CA11" s="408"/>
      <c r="CB11" s="408"/>
      <c r="CC11" s="408"/>
      <c r="CD11" s="408"/>
      <c r="CE11" s="408"/>
      <c r="CF11" s="408"/>
      <c r="CG11" s="408"/>
      <c r="CH11" s="408"/>
      <c r="CI11" s="408"/>
      <c r="CJ11" s="408"/>
      <c r="CK11" s="408"/>
      <c r="CL11" s="408"/>
      <c r="CM11" s="408"/>
      <c r="CN11" s="408"/>
      <c r="CO11" s="408"/>
      <c r="CP11" s="408"/>
      <c r="CQ11" s="408"/>
      <c r="CR11" s="408"/>
      <c r="CS11" s="408"/>
      <c r="CT11" s="408"/>
      <c r="CU11" s="408"/>
      <c r="CV11" s="408"/>
      <c r="CW11" s="408"/>
      <c r="CX11" s="408"/>
      <c r="CY11" s="408"/>
      <c r="CZ11" s="408"/>
      <c r="DA11" s="408"/>
      <c r="DB11" s="408"/>
      <c r="DC11" s="408"/>
      <c r="DD11" s="408"/>
      <c r="DE11" s="408"/>
      <c r="DF11" s="408"/>
      <c r="DG11" s="408"/>
      <c r="DH11" s="408"/>
      <c r="DI11" s="408"/>
      <c r="DJ11" s="408"/>
      <c r="DK11" s="408"/>
      <c r="DL11" s="408"/>
      <c r="DM11" s="408"/>
      <c r="DN11" s="408"/>
      <c r="DO11" s="408"/>
      <c r="DP11" s="408"/>
      <c r="DQ11" s="408"/>
      <c r="DR11" s="408"/>
      <c r="DS11" s="408"/>
      <c r="DT11" s="408"/>
      <c r="DU11" s="408"/>
      <c r="DV11" s="408"/>
      <c r="DW11" s="408"/>
      <c r="DX11" s="408"/>
      <c r="DY11" s="408"/>
      <c r="DZ11" s="408"/>
      <c r="EA11" s="408"/>
      <c r="EB11" s="408"/>
    </row>
    <row r="12" spans="1:132" s="409" customFormat="1" ht="39.950000000000003" customHeight="1" x14ac:dyDescent="0.2">
      <c r="A12" s="407"/>
      <c r="B12" s="559" t="s">
        <v>344</v>
      </c>
      <c r="C12" s="560"/>
      <c r="D12" s="560"/>
      <c r="E12" s="560"/>
      <c r="F12" s="560"/>
      <c r="G12" s="560"/>
      <c r="H12" s="561"/>
      <c r="I12" s="532"/>
      <c r="J12" s="410"/>
      <c r="K12" s="555" t="s">
        <v>2320</v>
      </c>
      <c r="L12" s="556"/>
      <c r="M12" s="558" t="str">
        <f>'2. Structuration de l''unité'!A19</f>
        <v>E1</v>
      </c>
      <c r="N12" s="552"/>
      <c r="O12" s="551" t="str">
        <f>'2. Structuration de l''unité'!A20</f>
        <v>E2</v>
      </c>
      <c r="P12" s="552"/>
      <c r="Q12" s="551" t="str">
        <f>'2. Structuration de l''unité'!A21</f>
        <v>E3</v>
      </c>
      <c r="R12" s="552"/>
      <c r="S12" s="551" t="str">
        <f>'2. Structuration de l''unité'!A22</f>
        <v>E4</v>
      </c>
      <c r="T12" s="552"/>
      <c r="U12" s="551" t="str">
        <f>'2. Structuration de l''unité'!A23</f>
        <v>E5</v>
      </c>
      <c r="V12" s="552"/>
      <c r="W12" s="551" t="str">
        <f>'2. Structuration de l''unité'!A24</f>
        <v>E6</v>
      </c>
      <c r="X12" s="552"/>
      <c r="Y12" s="551" t="str">
        <f>'2. Structuration de l''unité'!A25</f>
        <v>E7 …</v>
      </c>
      <c r="Z12" s="552"/>
      <c r="AA12" s="551" t="str">
        <f>'2. Structuration de l''unité'!A26</f>
        <v>TH1</v>
      </c>
      <c r="AB12" s="552"/>
      <c r="AC12" s="551" t="str">
        <f>'2. Structuration de l''unité'!A27</f>
        <v>TH2</v>
      </c>
      <c r="AD12" s="552"/>
      <c r="AE12" s="551" t="str">
        <f>'2. Structuration de l''unité'!A28</f>
        <v>TH3</v>
      </c>
      <c r="AF12" s="552"/>
      <c r="AG12" s="549" t="str">
        <f>'2. Structuration de l''unité'!A29</f>
        <v>TH4</v>
      </c>
      <c r="AH12" s="550"/>
      <c r="AI12" s="549" t="str">
        <f>'2. Structuration de l''unité'!A30</f>
        <v>TH5</v>
      </c>
      <c r="AJ12" s="550"/>
      <c r="AK12" s="549" t="str">
        <f>'2. Structuration de l''unité'!A31</f>
        <v>TH6</v>
      </c>
      <c r="AL12" s="550"/>
      <c r="AM12" s="549" t="str">
        <f>'2. Structuration de l''unité'!A32</f>
        <v>TH7 …</v>
      </c>
      <c r="AN12" s="550"/>
      <c r="AO12" s="545" t="str">
        <f>'2. Structuration de l''unité'!A33</f>
        <v>SC</v>
      </c>
      <c r="AP12" s="546"/>
      <c r="AQ12" s="545"/>
      <c r="AR12" s="546"/>
      <c r="AS12" s="545"/>
      <c r="AT12" s="546"/>
      <c r="AU12" s="545"/>
      <c r="AV12" s="546"/>
      <c r="AW12" s="545"/>
      <c r="AX12" s="546"/>
      <c r="AY12" s="545"/>
      <c r="AZ12" s="546"/>
      <c r="BA12" s="545"/>
      <c r="BB12" s="546"/>
      <c r="BC12" s="545"/>
      <c r="BD12" s="546"/>
      <c r="BE12" s="545"/>
      <c r="BF12" s="546"/>
      <c r="BG12" s="545"/>
      <c r="BH12" s="546"/>
      <c r="BI12" s="545"/>
      <c r="BJ12" s="546"/>
      <c r="BK12" s="545"/>
      <c r="BL12" s="546"/>
      <c r="BM12" s="545"/>
      <c r="BN12" s="546"/>
      <c r="BO12" s="545"/>
      <c r="BP12" s="546"/>
      <c r="BQ12" s="545"/>
      <c r="BR12" s="546"/>
      <c r="BS12" s="545"/>
      <c r="BT12" s="546"/>
      <c r="BU12" s="545"/>
      <c r="BV12" s="546"/>
      <c r="BW12" s="545"/>
      <c r="BX12" s="546"/>
      <c r="BY12" s="545"/>
      <c r="BZ12" s="546"/>
      <c r="CA12" s="545"/>
      <c r="CB12" s="546"/>
      <c r="CC12" s="545"/>
      <c r="CD12" s="546"/>
      <c r="CE12" s="545"/>
      <c r="CF12" s="546"/>
      <c r="CG12" s="545"/>
      <c r="CH12" s="546"/>
      <c r="CI12" s="545"/>
      <c r="CJ12" s="546"/>
      <c r="CK12" s="545"/>
      <c r="CL12" s="546"/>
      <c r="CM12" s="545"/>
      <c r="CN12" s="546"/>
      <c r="CO12" s="545"/>
      <c r="CP12" s="546"/>
      <c r="CQ12" s="545"/>
      <c r="CR12" s="546"/>
      <c r="CS12" s="545"/>
      <c r="CT12" s="546"/>
      <c r="CU12" s="545"/>
      <c r="CV12" s="546"/>
      <c r="CW12" s="545"/>
      <c r="CX12" s="546"/>
      <c r="CY12" s="545"/>
      <c r="CZ12" s="546"/>
      <c r="DA12" s="545"/>
      <c r="DB12" s="546"/>
      <c r="DC12" s="545"/>
      <c r="DD12" s="546"/>
      <c r="DE12" s="545"/>
      <c r="DF12" s="546"/>
      <c r="DG12" s="545"/>
      <c r="DH12" s="546"/>
      <c r="DI12" s="545"/>
      <c r="DJ12" s="546"/>
      <c r="DK12" s="545"/>
      <c r="DL12" s="546"/>
      <c r="DM12" s="545"/>
      <c r="DN12" s="546"/>
      <c r="DO12" s="545"/>
      <c r="DP12" s="546"/>
      <c r="DQ12" s="545"/>
      <c r="DR12" s="546"/>
      <c r="DS12" s="545"/>
      <c r="DT12" s="546"/>
      <c r="DU12" s="545"/>
      <c r="DV12" s="546"/>
      <c r="DW12" s="545"/>
      <c r="DX12" s="546"/>
      <c r="DY12" s="545"/>
      <c r="DZ12" s="546"/>
      <c r="EA12" s="545"/>
      <c r="EB12" s="546"/>
    </row>
    <row r="13" spans="1:132" s="409" customFormat="1" ht="39.950000000000003" customHeight="1" x14ac:dyDescent="0.2">
      <c r="A13" s="407"/>
      <c r="B13" s="567" t="s">
        <v>2121</v>
      </c>
      <c r="C13" s="568"/>
      <c r="D13" s="568"/>
      <c r="E13" s="569"/>
      <c r="F13" s="573" t="s">
        <v>2122</v>
      </c>
      <c r="G13" s="568"/>
      <c r="H13" s="569"/>
      <c r="I13" s="573" t="s">
        <v>579</v>
      </c>
      <c r="J13" s="575"/>
      <c r="K13" s="563" t="str">
        <f>'1. Info. adm.'!B14</f>
        <v>…………………….</v>
      </c>
      <c r="L13" s="564"/>
      <c r="M13" s="562">
        <f>IF(ISERROR(VLOOKUP(M12,'2. Structuration de l''unité'!$A$19:$B$33,2,FALSE)),"",VLOOKUP(M12,'2. Structuration de l''unité'!$A$19:$B$33,2,FALSE))</f>
        <v>0</v>
      </c>
      <c r="N13" s="542" t="str">
        <f>IF(ISERROR(VLOOKUP(N12,'2. Structuration de l''unité'!$A$19:$B$33,2,FALSE)),"",VLOOKUP(N12,'2. Structuration de l''unité'!$A$19:$B$33,2,FALSE))</f>
        <v/>
      </c>
      <c r="O13" s="541">
        <f>IF(ISERROR(VLOOKUP(O12,'2. Structuration de l''unité'!$A$19:$B$33,2,FALSE)),"",VLOOKUP(O12,'2. Structuration de l''unité'!$A$19:$B$33,2,FALSE))</f>
        <v>0</v>
      </c>
      <c r="P13" s="542" t="str">
        <f>IF(ISERROR(VLOOKUP(P12,'2. Structuration de l''unité'!$A$19:$B$33,2,FALSE)),"",VLOOKUP(P12,'2. Structuration de l''unité'!$A$19:$B$33,2,FALSE))</f>
        <v/>
      </c>
      <c r="Q13" s="541">
        <f>IF(ISERROR(VLOOKUP(Q12,'2. Structuration de l''unité'!$A$19:$B$33,2,FALSE)),"",VLOOKUP(Q12,'2. Structuration de l''unité'!$A$19:$B$33,2,FALSE))</f>
        <v>0</v>
      </c>
      <c r="R13" s="542" t="str">
        <f>IF(ISERROR(VLOOKUP(R12,'2. Structuration de l''unité'!$A$19:$B$33,2,FALSE)),"",VLOOKUP(R12,'2. Structuration de l''unité'!$A$19:$B$33,2,FALSE))</f>
        <v/>
      </c>
      <c r="S13" s="541">
        <f>IF(ISERROR(VLOOKUP(S12,'2. Structuration de l''unité'!$A$19:$B$33,2,FALSE)),"",VLOOKUP(S12,'2. Structuration de l''unité'!$A$19:$B$33,2,FALSE))</f>
        <v>0</v>
      </c>
      <c r="T13" s="542" t="str">
        <f>IF(ISERROR(VLOOKUP(T12,'2. Structuration de l''unité'!$A$19:$B$33,2,FALSE)),"",VLOOKUP(T12,'2. Structuration de l''unité'!$A$19:$B$33,2,FALSE))</f>
        <v/>
      </c>
      <c r="U13" s="541">
        <f>IF(ISERROR(VLOOKUP(U12,'2. Structuration de l''unité'!$A$19:$B$33,2,FALSE)),"",VLOOKUP(U12,'2. Structuration de l''unité'!$A$19:$B$33,2,FALSE))</f>
        <v>0</v>
      </c>
      <c r="V13" s="542" t="str">
        <f>IF(ISERROR(VLOOKUP(V12,'2. Structuration de l''unité'!$A$19:$B$33,2,FALSE)),"",VLOOKUP(V12,'2. Structuration de l''unité'!$A$19:$B$33,2,FALSE))</f>
        <v/>
      </c>
      <c r="W13" s="541">
        <f>IF(ISERROR(VLOOKUP(W12,'2. Structuration de l''unité'!$A$19:$B$33,2,FALSE)),"",VLOOKUP(W12,'2. Structuration de l''unité'!$A$19:$B$33,2,FALSE))</f>
        <v>0</v>
      </c>
      <c r="X13" s="542" t="str">
        <f>IF(ISERROR(VLOOKUP(X12,'2. Structuration de l''unité'!$A$19:$B$33,2,FALSE)),"",VLOOKUP(X12,'2. Structuration de l''unité'!$A$19:$B$33,2,FALSE))</f>
        <v/>
      </c>
      <c r="Y13" s="541">
        <f>IF(ISERROR(VLOOKUP(Y12,'2. Structuration de l''unité'!$A$19:$B$33,2,FALSE)),"",VLOOKUP(Y12,'2. Structuration de l''unité'!$A$19:$B$33,2,FALSE))</f>
        <v>0</v>
      </c>
      <c r="Z13" s="542" t="str">
        <f>IF(ISERROR(VLOOKUP(Z12,'2. Structuration de l''unité'!$A$19:$B$33,2,FALSE)),"",VLOOKUP(Z12,'2. Structuration de l''unité'!$A$19:$B$33,2,FALSE))</f>
        <v/>
      </c>
      <c r="AA13" s="541">
        <f>IF(ISERROR(VLOOKUP(AA12,'2. Structuration de l''unité'!$A$19:$B$33,2,FALSE)),"",VLOOKUP(AA12,'2. Structuration de l''unité'!$A$19:$B$33,2,FALSE))</f>
        <v>0</v>
      </c>
      <c r="AB13" s="542" t="str">
        <f>IF(ISERROR(VLOOKUP(AB12,'2. Structuration de l''unité'!$A$19:$B$33,2,FALSE)),"",VLOOKUP(AB12,'2. Structuration de l''unité'!$A$19:$B$33,2,FALSE))</f>
        <v/>
      </c>
      <c r="AC13" s="541">
        <f>IF(ISERROR(VLOOKUP(AC12,'2. Structuration de l''unité'!$A$19:$B$33,2,FALSE)),"",VLOOKUP(AC12,'2. Structuration de l''unité'!$A$19:$B$33,2,FALSE))</f>
        <v>0</v>
      </c>
      <c r="AD13" s="542" t="str">
        <f>IF(ISERROR(VLOOKUP(AD12,'2. Structuration de l''unité'!$A$19:$B$33,2,FALSE)),"",VLOOKUP(AD12,'2. Structuration de l''unité'!$A$19:$B$33,2,FALSE))</f>
        <v/>
      </c>
      <c r="AE13" s="541">
        <f>IF(ISERROR(VLOOKUP(AE12,'2. Structuration de l''unité'!$A$19:$B$33,2,FALSE)),"",VLOOKUP(AE12,'2. Structuration de l''unité'!$A$19:$B$33,2,FALSE))</f>
        <v>0</v>
      </c>
      <c r="AF13" s="542" t="str">
        <f>IF(ISERROR(VLOOKUP(AF12,'2. Structuration de l''unité'!$A$19:$B$33,2,FALSE)),"",VLOOKUP(AF12,'2. Structuration de l''unité'!$A$19:$B$33,2,FALSE))</f>
        <v/>
      </c>
      <c r="AG13" s="543">
        <f>IF(ISERROR(VLOOKUP(AG12,'2. Structuration de l''unité'!$A$19:$B$33,2,FALSE)),"",VLOOKUP(AG12,'2. Structuration de l''unité'!$A$19:$B$33,2,FALSE))</f>
        <v>0</v>
      </c>
      <c r="AH13" s="544" t="str">
        <f>IF(ISERROR(VLOOKUP(AH12,'2. Structuration de l''unité'!$A$19:$B$33,2,FALSE)),"",VLOOKUP(AH12,'2. Structuration de l''unité'!$A$19:$B$33,2,FALSE))</f>
        <v/>
      </c>
      <c r="AI13" s="543">
        <f>IF(ISERROR(VLOOKUP(AI12,'2. Structuration de l''unité'!$A$19:$B$33,2,FALSE)),"",VLOOKUP(AI12,'2. Structuration de l''unité'!$A$19:$B$33,2,FALSE))</f>
        <v>0</v>
      </c>
      <c r="AJ13" s="544" t="str">
        <f>IF(ISERROR(VLOOKUP(AJ12,'2. Structuration de l''unité'!$A$19:$B$33,2,FALSE)),"",VLOOKUP(AJ12,'2. Structuration de l''unité'!$A$19:$B$33,2,FALSE))</f>
        <v/>
      </c>
      <c r="AK13" s="543">
        <f>IF(ISERROR(VLOOKUP(AK12,'2. Structuration de l''unité'!$A$19:$B$33,2,FALSE)),"",VLOOKUP(AK12,'2. Structuration de l''unité'!$A$19:$B$33,2,FALSE))</f>
        <v>0</v>
      </c>
      <c r="AL13" s="544" t="str">
        <f>IF(ISERROR(VLOOKUP(AL12,'2. Structuration de l''unité'!$A$19:$B$33,2,FALSE)),"",VLOOKUP(AL12,'2. Structuration de l''unité'!$A$19:$B$33,2,FALSE))</f>
        <v/>
      </c>
      <c r="AM13" s="543">
        <f>IF(ISERROR(VLOOKUP(AM12,'2. Structuration de l''unité'!$A$19:$B$33,2,FALSE)),"",VLOOKUP(AM12,'2. Structuration de l''unité'!$A$19:$B$33,2,FALSE))</f>
        <v>0</v>
      </c>
      <c r="AN13" s="544" t="str">
        <f>IF(ISERROR(VLOOKUP(AN12,'2. Structuration de l''unité'!$A$19:$B$33,2,FALSE)),"",VLOOKUP(AN12,'2. Structuration de l''unité'!$A$19:$B$33,2,FALSE))</f>
        <v/>
      </c>
      <c r="AO13" s="543" t="str">
        <f>IF(ISERROR(VLOOKUP(AO12,'2. Structuration de l''unité'!$A$19:$B$33,2,FALSE)),"",VLOOKUP(AO12,'2. Structuration de l''unité'!$A$19:$B$33,2,FALSE))</f>
        <v>Services d'appuis à la recherche, le cas échéant</v>
      </c>
      <c r="AP13" s="544" t="str">
        <f>IF(ISERROR(VLOOKUP(AP12,'2. Structuration de l''unité'!$A$19:$B$33,2,FALSE)),"",VLOOKUP(AP12,'2. Structuration de l''unité'!$A$19:$B$33,2,FALSE))</f>
        <v/>
      </c>
      <c r="AQ13" s="543"/>
      <c r="AR13" s="544"/>
      <c r="AS13" s="543"/>
      <c r="AT13" s="544"/>
      <c r="AU13" s="543"/>
      <c r="AV13" s="544"/>
      <c r="AW13" s="543"/>
      <c r="AX13" s="544"/>
      <c r="AY13" s="543"/>
      <c r="AZ13" s="544"/>
      <c r="BA13" s="543"/>
      <c r="BB13" s="544"/>
      <c r="BC13" s="543"/>
      <c r="BD13" s="544"/>
      <c r="BE13" s="543"/>
      <c r="BF13" s="544"/>
      <c r="BG13" s="543"/>
      <c r="BH13" s="544"/>
      <c r="BI13" s="543"/>
      <c r="BJ13" s="544"/>
      <c r="BK13" s="543"/>
      <c r="BL13" s="544"/>
      <c r="BM13" s="543"/>
      <c r="BN13" s="544"/>
      <c r="BO13" s="543"/>
      <c r="BP13" s="544"/>
      <c r="BQ13" s="543"/>
      <c r="BR13" s="544"/>
      <c r="BS13" s="543"/>
      <c r="BT13" s="544"/>
      <c r="BU13" s="543"/>
      <c r="BV13" s="544"/>
      <c r="BW13" s="543"/>
      <c r="BX13" s="544"/>
      <c r="BY13" s="543"/>
      <c r="BZ13" s="544"/>
      <c r="CA13" s="543"/>
      <c r="CB13" s="544"/>
      <c r="CC13" s="543"/>
      <c r="CD13" s="544"/>
      <c r="CE13" s="543"/>
      <c r="CF13" s="544"/>
      <c r="CG13" s="543"/>
      <c r="CH13" s="544"/>
      <c r="CI13" s="543"/>
      <c r="CJ13" s="544"/>
      <c r="CK13" s="543"/>
      <c r="CL13" s="544"/>
      <c r="CM13" s="543"/>
      <c r="CN13" s="544"/>
      <c r="CO13" s="543"/>
      <c r="CP13" s="544"/>
      <c r="CQ13" s="543"/>
      <c r="CR13" s="544"/>
      <c r="CS13" s="543"/>
      <c r="CT13" s="544"/>
      <c r="CU13" s="543"/>
      <c r="CV13" s="544"/>
      <c r="CW13" s="543"/>
      <c r="CX13" s="544"/>
      <c r="CY13" s="543"/>
      <c r="CZ13" s="544"/>
      <c r="DA13" s="543"/>
      <c r="DB13" s="544"/>
      <c r="DC13" s="543"/>
      <c r="DD13" s="544"/>
      <c r="DE13" s="543"/>
      <c r="DF13" s="544"/>
      <c r="DG13" s="543"/>
      <c r="DH13" s="544"/>
      <c r="DI13" s="543"/>
      <c r="DJ13" s="544"/>
      <c r="DK13" s="543"/>
      <c r="DL13" s="544"/>
      <c r="DM13" s="543"/>
      <c r="DN13" s="544"/>
      <c r="DO13" s="543"/>
      <c r="DP13" s="544"/>
      <c r="DQ13" s="543"/>
      <c r="DR13" s="544"/>
      <c r="DS13" s="543"/>
      <c r="DT13" s="544"/>
      <c r="DU13" s="543"/>
      <c r="DV13" s="544"/>
      <c r="DW13" s="543"/>
      <c r="DX13" s="544"/>
      <c r="DY13" s="543"/>
      <c r="DZ13" s="544"/>
      <c r="EA13" s="543"/>
      <c r="EB13" s="544"/>
    </row>
    <row r="14" spans="1:132" ht="30" customHeight="1" thickBot="1" x14ac:dyDescent="0.25">
      <c r="A14" s="411"/>
      <c r="B14" s="570"/>
      <c r="C14" s="571"/>
      <c r="D14" s="571"/>
      <c r="E14" s="572"/>
      <c r="F14" s="574"/>
      <c r="G14" s="571"/>
      <c r="H14" s="572"/>
      <c r="I14" s="574"/>
      <c r="J14" s="576"/>
      <c r="K14" s="565"/>
      <c r="L14" s="566"/>
      <c r="M14" s="557">
        <f>IF(ISERROR(VLOOKUP(M12,'2. Structuration de l''unité'!$A$19:$C$33,3,FALSE)),"",VLOOKUP(M12,'2. Structuration de l''unité'!$A$19:$C$33,3,FALSE))</f>
        <v>0</v>
      </c>
      <c r="N14" s="554" t="str">
        <f>IF(ISERROR(VLOOKUP(N12,'2. Structuration de l''unité'!$A$19:$C$33,3,FALSE)),"",VLOOKUP(N12,'2. Structuration de l''unité'!$A$19:$C$33,3,FALSE))</f>
        <v/>
      </c>
      <c r="O14" s="553">
        <f>IF(ISERROR(VLOOKUP(O12,'2. Structuration de l''unité'!$A$19:$C$33,3,FALSE)),"",VLOOKUP(O12,'2. Structuration de l''unité'!$A$19:$C$33,3,FALSE))</f>
        <v>0</v>
      </c>
      <c r="P14" s="554" t="str">
        <f>IF(ISERROR(VLOOKUP(P12,'2. Structuration de l''unité'!$A$19:$C$33,3,FALSE)),"",VLOOKUP(P12,'2. Structuration de l''unité'!$A$19:$C$33,3,FALSE))</f>
        <v/>
      </c>
      <c r="Q14" s="553">
        <f>IF(ISERROR(VLOOKUP(Q12,'2. Structuration de l''unité'!$A$19:$C$33,3,FALSE)),"",VLOOKUP(Q12,'2. Structuration de l''unité'!$A$19:$C$33,3,FALSE))</f>
        <v>0</v>
      </c>
      <c r="R14" s="554" t="str">
        <f>IF(ISERROR(VLOOKUP(R12,'2. Structuration de l''unité'!$A$19:$C$33,3,FALSE)),"",VLOOKUP(R12,'2. Structuration de l''unité'!$A$19:$C$33,3,FALSE))</f>
        <v/>
      </c>
      <c r="S14" s="553">
        <f>IF(ISERROR(VLOOKUP(S12,'2. Structuration de l''unité'!$A$19:$C$33,3,FALSE)),"",VLOOKUP(S12,'2. Structuration de l''unité'!$A$19:$C$33,3,FALSE))</f>
        <v>0</v>
      </c>
      <c r="T14" s="554" t="str">
        <f>IF(ISERROR(VLOOKUP(T12,'2. Structuration de l''unité'!$A$19:$C$33,3,FALSE)),"",VLOOKUP(T12,'2. Structuration de l''unité'!$A$19:$C$33,3,FALSE))</f>
        <v/>
      </c>
      <c r="U14" s="553">
        <f>IF(ISERROR(VLOOKUP(U12,'2. Structuration de l''unité'!$A$19:$C$33,3,FALSE)),"",VLOOKUP(U12,'2. Structuration de l''unité'!$A$19:$C$33,3,FALSE))</f>
        <v>0</v>
      </c>
      <c r="V14" s="554" t="str">
        <f>IF(ISERROR(VLOOKUP(V12,'2. Structuration de l''unité'!$A$19:$C$33,3,FALSE)),"",VLOOKUP(V12,'2. Structuration de l''unité'!$A$19:$C$33,3,FALSE))</f>
        <v/>
      </c>
      <c r="W14" s="553">
        <f>IF(ISERROR(VLOOKUP(W12,'2. Structuration de l''unité'!$A$19:$C$33,3,FALSE)),"",VLOOKUP(W12,'2. Structuration de l''unité'!$A$19:$C$33,3,FALSE))</f>
        <v>0</v>
      </c>
      <c r="X14" s="554" t="str">
        <f>IF(ISERROR(VLOOKUP(X12,'2. Structuration de l''unité'!$A$19:$C$33,3,FALSE)),"",VLOOKUP(X12,'2. Structuration de l''unité'!$A$19:$C$33,3,FALSE))</f>
        <v/>
      </c>
      <c r="Y14" s="553">
        <f>IF(ISERROR(VLOOKUP(Y12,'2. Structuration de l''unité'!$A$19:$C$33,3,FALSE)),"",VLOOKUP(Y12,'2. Structuration de l''unité'!$A$19:$C$33,3,FALSE))</f>
        <v>0</v>
      </c>
      <c r="Z14" s="554" t="str">
        <f>IF(ISERROR(VLOOKUP(Z12,'2. Structuration de l''unité'!$A$19:$C$33,3,FALSE)),"",VLOOKUP(Z12,'2. Structuration de l''unité'!$A$19:$C$33,3,FALSE))</f>
        <v/>
      </c>
      <c r="AA14" s="553">
        <f>IF(ISERROR(VLOOKUP(AA12,'2. Structuration de l''unité'!$A$19:$C$33,3,FALSE)),"",VLOOKUP(AA12,'2. Structuration de l''unité'!$A$19:$C$33,3,FALSE))</f>
        <v>0</v>
      </c>
      <c r="AB14" s="554" t="str">
        <f>IF(ISERROR(VLOOKUP(AB12,'2. Structuration de l''unité'!$A$19:$C$33,3,FALSE)),"",VLOOKUP(AB12,'2. Structuration de l''unité'!$A$19:$C$33,3,FALSE))</f>
        <v/>
      </c>
      <c r="AC14" s="553">
        <f>IF(ISERROR(VLOOKUP(AC12,'2. Structuration de l''unité'!$A$19:$C$33,3,FALSE)),"",VLOOKUP(AC12,'2. Structuration de l''unité'!$A$19:$C$33,3,FALSE))</f>
        <v>0</v>
      </c>
      <c r="AD14" s="554" t="str">
        <f>IF(ISERROR(VLOOKUP(AD12,'2. Structuration de l''unité'!$A$19:$C$33,3,FALSE)),"",VLOOKUP(AD12,'2. Structuration de l''unité'!$A$19:$C$33,3,FALSE))</f>
        <v/>
      </c>
      <c r="AE14" s="553">
        <f>IF(ISERROR(VLOOKUP(AE12,'2. Structuration de l''unité'!$A$19:$C$33,3,FALSE)),"",VLOOKUP(AE12,'2. Structuration de l''unité'!$A$19:$C$33,3,FALSE))</f>
        <v>0</v>
      </c>
      <c r="AF14" s="554" t="str">
        <f>IF(ISERROR(VLOOKUP(AF12,'2. Structuration de l''unité'!$A$19:$C$33,3,FALSE)),"",VLOOKUP(AF12,'2. Structuration de l''unité'!$A$19:$C$33,3,FALSE))</f>
        <v/>
      </c>
      <c r="AG14" s="547">
        <f>IF(ISERROR(VLOOKUP(AG12,'2. Structuration de l''unité'!$A$19:$C$33,3,FALSE)),"",VLOOKUP(AG12,'2. Structuration de l''unité'!$A$19:$C$33,3,FALSE))</f>
        <v>0</v>
      </c>
      <c r="AH14" s="548" t="str">
        <f>IF(ISERROR(VLOOKUP(AH12,'2. Structuration de l''unité'!$A$19:$C$33,3,FALSE)),"",VLOOKUP(AH12,'2. Structuration de l''unité'!$A$19:$C$33,3,FALSE))</f>
        <v/>
      </c>
      <c r="AI14" s="547">
        <f>IF(ISERROR(VLOOKUP(AI12,'2. Structuration de l''unité'!$A$19:$C$33,3,FALSE)),"",VLOOKUP(AI12,'2. Structuration de l''unité'!$A$19:$C$33,3,FALSE))</f>
        <v>0</v>
      </c>
      <c r="AJ14" s="548" t="str">
        <f>IF(ISERROR(VLOOKUP(AJ12,'2. Structuration de l''unité'!$A$19:$C$33,3,FALSE)),"",VLOOKUP(AJ12,'2. Structuration de l''unité'!$A$19:$C$33,3,FALSE))</f>
        <v/>
      </c>
      <c r="AK14" s="547">
        <f>IF(ISERROR(VLOOKUP(AK12,'2. Structuration de l''unité'!$A$19:$C$33,3,FALSE)),"",VLOOKUP(AK12,'2. Structuration de l''unité'!$A$19:$C$33,3,FALSE))</f>
        <v>0</v>
      </c>
      <c r="AL14" s="548" t="str">
        <f>IF(ISERROR(VLOOKUP(AL12,'2. Structuration de l''unité'!$A$19:$C$33,3,FALSE)),"",VLOOKUP(AL12,'2. Structuration de l''unité'!$A$19:$C$33,3,FALSE))</f>
        <v/>
      </c>
      <c r="AM14" s="547">
        <f>IF(ISERROR(VLOOKUP(AM12,'2. Structuration de l''unité'!$A$19:$C$33,3,FALSE)),"",VLOOKUP(AM12,'2. Structuration de l''unité'!$A$19:$C$33,3,FALSE))</f>
        <v>0</v>
      </c>
      <c r="AN14" s="548" t="str">
        <f>IF(ISERROR(VLOOKUP(AN12,'2. Structuration de l''unité'!$A$19:$C$33,3,FALSE)),"",VLOOKUP(AN12,'2. Structuration de l''unité'!$A$19:$C$33,3,FALSE))</f>
        <v/>
      </c>
      <c r="AO14" s="547">
        <f>IF(ISERROR(VLOOKUP(AO12,'2. Structuration de l''unité'!$A$19:$C$33,3,FALSE)),"",VLOOKUP(AO12,'2. Structuration de l''unité'!$A$19:$C$33,3,FALSE))</f>
        <v>0</v>
      </c>
      <c r="AP14" s="548" t="str">
        <f>IF(ISERROR(VLOOKUP(AP12,'2. Structuration de l''unité'!$A$19:$C$33,3,FALSE)),"",VLOOKUP(AP12,'2. Structuration de l''unité'!$A$19:$C$33,3,FALSE))</f>
        <v/>
      </c>
      <c r="AQ14" s="547"/>
      <c r="AR14" s="548"/>
      <c r="AS14" s="547"/>
      <c r="AT14" s="548"/>
      <c r="AU14" s="547"/>
      <c r="AV14" s="548"/>
      <c r="AW14" s="547"/>
      <c r="AX14" s="548"/>
      <c r="AY14" s="547"/>
      <c r="AZ14" s="548"/>
      <c r="BA14" s="547"/>
      <c r="BB14" s="548"/>
      <c r="BC14" s="547"/>
      <c r="BD14" s="548"/>
      <c r="BE14" s="547"/>
      <c r="BF14" s="548"/>
      <c r="BG14" s="547"/>
      <c r="BH14" s="548"/>
      <c r="BI14" s="547"/>
      <c r="BJ14" s="548"/>
      <c r="BK14" s="547"/>
      <c r="BL14" s="548"/>
      <c r="BM14" s="547"/>
      <c r="BN14" s="548"/>
      <c r="BO14" s="547"/>
      <c r="BP14" s="548"/>
      <c r="BQ14" s="547"/>
      <c r="BR14" s="548"/>
      <c r="BS14" s="547"/>
      <c r="BT14" s="548"/>
      <c r="BU14" s="547"/>
      <c r="BV14" s="548"/>
      <c r="BW14" s="547"/>
      <c r="BX14" s="548"/>
      <c r="BY14" s="547"/>
      <c r="BZ14" s="548"/>
      <c r="CA14" s="547"/>
      <c r="CB14" s="548"/>
      <c r="CC14" s="547"/>
      <c r="CD14" s="548"/>
      <c r="CE14" s="547"/>
      <c r="CF14" s="548"/>
      <c r="CG14" s="547"/>
      <c r="CH14" s="548"/>
      <c r="CI14" s="547"/>
      <c r="CJ14" s="548"/>
      <c r="CK14" s="547"/>
      <c r="CL14" s="548"/>
      <c r="CM14" s="547"/>
      <c r="CN14" s="548"/>
      <c r="CO14" s="547"/>
      <c r="CP14" s="548"/>
      <c r="CQ14" s="547"/>
      <c r="CR14" s="548"/>
      <c r="CS14" s="547"/>
      <c r="CT14" s="548"/>
      <c r="CU14" s="547"/>
      <c r="CV14" s="548"/>
      <c r="CW14" s="547"/>
      <c r="CX14" s="548"/>
      <c r="CY14" s="547"/>
      <c r="CZ14" s="548"/>
      <c r="DA14" s="547"/>
      <c r="DB14" s="548"/>
      <c r="DC14" s="547"/>
      <c r="DD14" s="548"/>
      <c r="DE14" s="547"/>
      <c r="DF14" s="548"/>
      <c r="DG14" s="547"/>
      <c r="DH14" s="548"/>
      <c r="DI14" s="547"/>
      <c r="DJ14" s="548"/>
      <c r="DK14" s="547"/>
      <c r="DL14" s="548"/>
      <c r="DM14" s="547"/>
      <c r="DN14" s="548"/>
      <c r="DO14" s="547"/>
      <c r="DP14" s="548"/>
      <c r="DQ14" s="547"/>
      <c r="DR14" s="548"/>
      <c r="DS14" s="547"/>
      <c r="DT14" s="548"/>
      <c r="DU14" s="547"/>
      <c r="DV14" s="548"/>
      <c r="DW14" s="547"/>
      <c r="DX14" s="548"/>
      <c r="DY14" s="547"/>
      <c r="DZ14" s="548"/>
      <c r="EA14" s="547"/>
      <c r="EB14" s="548"/>
    </row>
    <row r="15" spans="1:132" ht="45" customHeight="1" x14ac:dyDescent="0.2">
      <c r="A15" s="413" t="s">
        <v>2276</v>
      </c>
      <c r="B15" s="451"/>
      <c r="C15" s="276"/>
      <c r="D15" s="276"/>
      <c r="E15" s="276"/>
      <c r="F15" s="276"/>
      <c r="G15" s="276"/>
      <c r="H15" s="276"/>
      <c r="I15" s="436" t="s">
        <v>654</v>
      </c>
      <c r="J15" s="436" t="s">
        <v>654</v>
      </c>
      <c r="K15" s="525" t="s">
        <v>2323</v>
      </c>
      <c r="L15" s="526" t="s">
        <v>2324</v>
      </c>
      <c r="M15" s="525" t="s">
        <v>2323</v>
      </c>
      <c r="N15" s="526" t="s">
        <v>2324</v>
      </c>
      <c r="O15" s="525" t="s">
        <v>2323</v>
      </c>
      <c r="P15" s="526" t="s">
        <v>2324</v>
      </c>
      <c r="Q15" s="525" t="s">
        <v>2323</v>
      </c>
      <c r="R15" s="526" t="s">
        <v>2324</v>
      </c>
      <c r="S15" s="525" t="s">
        <v>2323</v>
      </c>
      <c r="T15" s="526" t="s">
        <v>2324</v>
      </c>
      <c r="U15" s="525" t="s">
        <v>2323</v>
      </c>
      <c r="V15" s="526" t="s">
        <v>2324</v>
      </c>
      <c r="W15" s="525" t="s">
        <v>2323</v>
      </c>
      <c r="X15" s="526" t="s">
        <v>2324</v>
      </c>
      <c r="Y15" s="525" t="s">
        <v>2323</v>
      </c>
      <c r="Z15" s="526" t="s">
        <v>2324</v>
      </c>
      <c r="AA15" s="525" t="s">
        <v>2323</v>
      </c>
      <c r="AB15" s="526" t="s">
        <v>2324</v>
      </c>
      <c r="AC15" s="525" t="s">
        <v>2323</v>
      </c>
      <c r="AD15" s="526" t="s">
        <v>2324</v>
      </c>
      <c r="AE15" s="525" t="s">
        <v>2323</v>
      </c>
      <c r="AF15" s="526" t="s">
        <v>2324</v>
      </c>
      <c r="AG15" s="525" t="s">
        <v>2323</v>
      </c>
      <c r="AH15" s="526" t="s">
        <v>2324</v>
      </c>
      <c r="AI15" s="530" t="s">
        <v>2323</v>
      </c>
      <c r="AJ15" s="531" t="s">
        <v>2324</v>
      </c>
      <c r="AK15" s="530" t="s">
        <v>2323</v>
      </c>
      <c r="AL15" s="531" t="s">
        <v>2324</v>
      </c>
      <c r="AM15" s="530" t="s">
        <v>2323</v>
      </c>
      <c r="AN15" s="531" t="s">
        <v>2324</v>
      </c>
      <c r="AO15" s="530" t="s">
        <v>2323</v>
      </c>
      <c r="AP15" s="531" t="s">
        <v>2324</v>
      </c>
      <c r="AQ15" s="481"/>
      <c r="AR15" s="482"/>
      <c r="AS15" s="481"/>
      <c r="AT15" s="482"/>
      <c r="AU15" s="481"/>
      <c r="AV15" s="482"/>
      <c r="AW15" s="481"/>
      <c r="AX15" s="482"/>
      <c r="AY15" s="481"/>
      <c r="AZ15" s="482"/>
      <c r="BA15" s="481"/>
      <c r="BB15" s="482"/>
      <c r="BC15" s="481"/>
      <c r="BD15" s="482"/>
      <c r="BE15" s="481"/>
      <c r="BF15" s="482"/>
      <c r="BG15" s="481"/>
      <c r="BH15" s="482"/>
      <c r="BI15" s="481"/>
      <c r="BJ15" s="482"/>
      <c r="BK15" s="481"/>
      <c r="BL15" s="482"/>
      <c r="BM15" s="481"/>
      <c r="BN15" s="482"/>
      <c r="BO15" s="481"/>
      <c r="BP15" s="482"/>
      <c r="BQ15" s="481"/>
      <c r="BR15" s="482"/>
      <c r="BS15" s="481"/>
      <c r="BT15" s="482"/>
      <c r="BU15" s="481"/>
      <c r="BV15" s="482"/>
      <c r="BW15" s="481"/>
      <c r="BX15" s="482"/>
      <c r="BY15" s="481"/>
      <c r="BZ15" s="482"/>
      <c r="CA15" s="481"/>
      <c r="CB15" s="482"/>
      <c r="CC15" s="481"/>
      <c r="CD15" s="482"/>
      <c r="CE15" s="481"/>
      <c r="CF15" s="482"/>
      <c r="CG15" s="481"/>
      <c r="CH15" s="482"/>
      <c r="CI15" s="481"/>
      <c r="CJ15" s="482"/>
      <c r="CK15" s="481"/>
      <c r="CL15" s="482"/>
      <c r="CM15" s="481"/>
      <c r="CN15" s="482"/>
      <c r="CO15" s="481"/>
      <c r="CP15" s="482"/>
      <c r="CQ15" s="481"/>
      <c r="CR15" s="482"/>
      <c r="CS15" s="481"/>
      <c r="CT15" s="482"/>
      <c r="CU15" s="481"/>
      <c r="CV15" s="482"/>
      <c r="CW15" s="481"/>
      <c r="CX15" s="482"/>
      <c r="CY15" s="481"/>
      <c r="CZ15" s="482"/>
      <c r="DA15" s="481"/>
      <c r="DB15" s="482"/>
      <c r="DC15" s="481"/>
      <c r="DD15" s="482"/>
      <c r="DE15" s="481"/>
      <c r="DF15" s="482"/>
      <c r="DG15" s="481"/>
      <c r="DH15" s="482"/>
      <c r="DI15" s="481"/>
      <c r="DJ15" s="482"/>
      <c r="DK15" s="481"/>
      <c r="DL15" s="482"/>
      <c r="DM15" s="481"/>
      <c r="DN15" s="482"/>
      <c r="DO15" s="481"/>
      <c r="DP15" s="482"/>
      <c r="DQ15" s="481"/>
      <c r="DR15" s="482"/>
      <c r="DS15" s="481"/>
      <c r="DT15" s="482"/>
      <c r="DU15" s="481"/>
      <c r="DV15" s="482"/>
      <c r="DW15" s="481"/>
      <c r="DX15" s="482"/>
      <c r="DY15" s="481"/>
      <c r="DZ15" s="482"/>
      <c r="EA15" s="481"/>
      <c r="EB15" s="482"/>
    </row>
    <row r="16" spans="1:132" ht="24.95" customHeight="1" x14ac:dyDescent="0.2">
      <c r="A16" s="414" t="s">
        <v>1988</v>
      </c>
      <c r="B16" s="439"/>
      <c r="C16" s="439"/>
      <c r="D16" s="439"/>
      <c r="E16" s="439"/>
      <c r="F16" s="440"/>
      <c r="G16" s="440"/>
      <c r="H16" s="441"/>
      <c r="I16" s="437"/>
      <c r="J16" s="437"/>
      <c r="K16" s="415">
        <f>B16+C16+D16+E16+F16+G16+H16+I16+J16</f>
        <v>0</v>
      </c>
      <c r="L16" s="446"/>
      <c r="M16" s="497"/>
      <c r="N16" s="494"/>
      <c r="O16" s="493"/>
      <c r="P16" s="494"/>
      <c r="Q16" s="493"/>
      <c r="R16" s="494"/>
      <c r="S16" s="493"/>
      <c r="T16" s="494"/>
      <c r="U16" s="493"/>
      <c r="V16" s="494"/>
      <c r="W16" s="493"/>
      <c r="X16" s="494"/>
      <c r="Y16" s="493"/>
      <c r="Z16" s="494"/>
      <c r="AA16" s="493"/>
      <c r="AB16" s="494"/>
      <c r="AC16" s="493"/>
      <c r="AD16" s="494"/>
      <c r="AE16" s="493"/>
      <c r="AF16" s="494"/>
      <c r="AG16" s="493"/>
      <c r="AH16" s="494"/>
      <c r="AI16" s="493"/>
      <c r="AJ16" s="494"/>
      <c r="AK16" s="493"/>
      <c r="AL16" s="494"/>
      <c r="AM16" s="493"/>
      <c r="AN16" s="494"/>
      <c r="AO16" s="493"/>
      <c r="AP16" s="494"/>
      <c r="AQ16" s="493"/>
      <c r="AR16" s="494"/>
      <c r="AS16" s="493"/>
      <c r="AT16" s="494"/>
      <c r="AU16" s="493"/>
      <c r="AV16" s="494"/>
      <c r="AW16" s="493"/>
      <c r="AX16" s="494"/>
      <c r="AY16" s="493"/>
      <c r="AZ16" s="494"/>
      <c r="BA16" s="493"/>
      <c r="BB16" s="494"/>
      <c r="BC16" s="493"/>
      <c r="BD16" s="494"/>
      <c r="BE16" s="493"/>
      <c r="BF16" s="494"/>
      <c r="BG16" s="493"/>
      <c r="BH16" s="494"/>
      <c r="BI16" s="493"/>
      <c r="BJ16" s="494"/>
      <c r="BK16" s="493"/>
      <c r="BL16" s="494"/>
      <c r="BM16" s="493"/>
      <c r="BN16" s="494"/>
      <c r="BO16" s="493"/>
      <c r="BP16" s="494"/>
      <c r="BQ16" s="493"/>
      <c r="BR16" s="494"/>
      <c r="BS16" s="493"/>
      <c r="BT16" s="494"/>
      <c r="BU16" s="493"/>
      <c r="BV16" s="494"/>
      <c r="BW16" s="493"/>
      <c r="BX16" s="494"/>
      <c r="BY16" s="493"/>
      <c r="BZ16" s="494"/>
      <c r="CA16" s="493"/>
      <c r="CB16" s="494"/>
      <c r="CC16" s="493"/>
      <c r="CD16" s="494"/>
      <c r="CE16" s="493"/>
      <c r="CF16" s="494"/>
      <c r="CG16" s="493"/>
      <c r="CH16" s="494"/>
      <c r="CI16" s="493"/>
      <c r="CJ16" s="494"/>
      <c r="CK16" s="493"/>
      <c r="CL16" s="494"/>
      <c r="CM16" s="493"/>
      <c r="CN16" s="494"/>
      <c r="CO16" s="493"/>
      <c r="CP16" s="494"/>
      <c r="CQ16" s="493"/>
      <c r="CR16" s="494"/>
      <c r="CS16" s="493"/>
      <c r="CT16" s="494"/>
      <c r="CU16" s="493"/>
      <c r="CV16" s="494"/>
      <c r="CW16" s="493"/>
      <c r="CX16" s="494"/>
      <c r="CY16" s="493"/>
      <c r="CZ16" s="494"/>
      <c r="DA16" s="493"/>
      <c r="DB16" s="494"/>
      <c r="DC16" s="493"/>
      <c r="DD16" s="494"/>
      <c r="DE16" s="493"/>
      <c r="DF16" s="494"/>
      <c r="DG16" s="493"/>
      <c r="DH16" s="494"/>
      <c r="DI16" s="493"/>
      <c r="DJ16" s="494"/>
      <c r="DK16" s="493"/>
      <c r="DL16" s="494"/>
      <c r="DM16" s="493"/>
      <c r="DN16" s="494"/>
      <c r="DO16" s="493"/>
      <c r="DP16" s="494"/>
      <c r="DQ16" s="493"/>
      <c r="DR16" s="494"/>
      <c r="DS16" s="493"/>
      <c r="DT16" s="494"/>
      <c r="DU16" s="493"/>
      <c r="DV16" s="494"/>
      <c r="DW16" s="493"/>
      <c r="DX16" s="494"/>
      <c r="DY16" s="493"/>
      <c r="DZ16" s="494"/>
      <c r="EA16" s="493"/>
      <c r="EB16" s="494"/>
    </row>
    <row r="17" spans="1:132" ht="24.95" customHeight="1" x14ac:dyDescent="0.2">
      <c r="A17" s="414" t="s">
        <v>1989</v>
      </c>
      <c r="B17" s="439"/>
      <c r="C17" s="439"/>
      <c r="D17" s="439"/>
      <c r="E17" s="439"/>
      <c r="F17" s="441"/>
      <c r="G17" s="441"/>
      <c r="H17" s="441"/>
      <c r="I17" s="437"/>
      <c r="J17" s="437"/>
      <c r="K17" s="415">
        <f t="shared" ref="K17:K22" si="0">B17+C17+D17+E17+F17+G17+H17+I17+J17</f>
        <v>0</v>
      </c>
      <c r="L17" s="446"/>
      <c r="M17" s="497"/>
      <c r="N17" s="494"/>
      <c r="O17" s="493"/>
      <c r="P17" s="494"/>
      <c r="Q17" s="493"/>
      <c r="R17" s="494"/>
      <c r="S17" s="493"/>
      <c r="T17" s="494"/>
      <c r="U17" s="493"/>
      <c r="V17" s="494"/>
      <c r="W17" s="493"/>
      <c r="X17" s="494"/>
      <c r="Y17" s="493"/>
      <c r="Z17" s="494"/>
      <c r="AA17" s="493"/>
      <c r="AB17" s="494"/>
      <c r="AC17" s="493"/>
      <c r="AD17" s="494"/>
      <c r="AE17" s="493"/>
      <c r="AF17" s="494"/>
      <c r="AG17" s="493"/>
      <c r="AH17" s="494"/>
      <c r="AI17" s="493"/>
      <c r="AJ17" s="494"/>
      <c r="AK17" s="493"/>
      <c r="AL17" s="494"/>
      <c r="AM17" s="493"/>
      <c r="AN17" s="494"/>
      <c r="AO17" s="493"/>
      <c r="AP17" s="494"/>
      <c r="AQ17" s="493"/>
      <c r="AR17" s="494"/>
      <c r="AS17" s="493"/>
      <c r="AT17" s="494"/>
      <c r="AU17" s="493"/>
      <c r="AV17" s="494"/>
      <c r="AW17" s="493"/>
      <c r="AX17" s="494"/>
      <c r="AY17" s="493"/>
      <c r="AZ17" s="494"/>
      <c r="BA17" s="493"/>
      <c r="BB17" s="494"/>
      <c r="BC17" s="493"/>
      <c r="BD17" s="494"/>
      <c r="BE17" s="493"/>
      <c r="BF17" s="494"/>
      <c r="BG17" s="493"/>
      <c r="BH17" s="494"/>
      <c r="BI17" s="493"/>
      <c r="BJ17" s="494"/>
      <c r="BK17" s="493"/>
      <c r="BL17" s="494"/>
      <c r="BM17" s="493"/>
      <c r="BN17" s="494"/>
      <c r="BO17" s="493"/>
      <c r="BP17" s="494"/>
      <c r="BQ17" s="493"/>
      <c r="BR17" s="494"/>
      <c r="BS17" s="493"/>
      <c r="BT17" s="494"/>
      <c r="BU17" s="493"/>
      <c r="BV17" s="494"/>
      <c r="BW17" s="493"/>
      <c r="BX17" s="494"/>
      <c r="BY17" s="493"/>
      <c r="BZ17" s="494"/>
      <c r="CA17" s="493"/>
      <c r="CB17" s="494"/>
      <c r="CC17" s="493"/>
      <c r="CD17" s="494"/>
      <c r="CE17" s="493"/>
      <c r="CF17" s="494"/>
      <c r="CG17" s="493"/>
      <c r="CH17" s="494"/>
      <c r="CI17" s="493"/>
      <c r="CJ17" s="494"/>
      <c r="CK17" s="493"/>
      <c r="CL17" s="494"/>
      <c r="CM17" s="493"/>
      <c r="CN17" s="494"/>
      <c r="CO17" s="493"/>
      <c r="CP17" s="494"/>
      <c r="CQ17" s="493"/>
      <c r="CR17" s="494"/>
      <c r="CS17" s="493"/>
      <c r="CT17" s="494"/>
      <c r="CU17" s="493"/>
      <c r="CV17" s="494"/>
      <c r="CW17" s="493"/>
      <c r="CX17" s="494"/>
      <c r="CY17" s="493"/>
      <c r="CZ17" s="494"/>
      <c r="DA17" s="493"/>
      <c r="DB17" s="494"/>
      <c r="DC17" s="493"/>
      <c r="DD17" s="494"/>
      <c r="DE17" s="493"/>
      <c r="DF17" s="494"/>
      <c r="DG17" s="493"/>
      <c r="DH17" s="494"/>
      <c r="DI17" s="493"/>
      <c r="DJ17" s="494"/>
      <c r="DK17" s="493"/>
      <c r="DL17" s="494"/>
      <c r="DM17" s="493"/>
      <c r="DN17" s="494"/>
      <c r="DO17" s="493"/>
      <c r="DP17" s="494"/>
      <c r="DQ17" s="493"/>
      <c r="DR17" s="494"/>
      <c r="DS17" s="493"/>
      <c r="DT17" s="494"/>
      <c r="DU17" s="493"/>
      <c r="DV17" s="494"/>
      <c r="DW17" s="493"/>
      <c r="DX17" s="494"/>
      <c r="DY17" s="493"/>
      <c r="DZ17" s="494"/>
      <c r="EA17" s="493"/>
      <c r="EB17" s="494"/>
    </row>
    <row r="18" spans="1:132" ht="24.95" customHeight="1" x14ac:dyDescent="0.2">
      <c r="A18" s="414" t="s">
        <v>1990</v>
      </c>
      <c r="B18" s="442"/>
      <c r="C18" s="441"/>
      <c r="D18" s="441"/>
      <c r="E18" s="441"/>
      <c r="F18" s="439"/>
      <c r="G18" s="439"/>
      <c r="H18" s="439"/>
      <c r="I18" s="437"/>
      <c r="J18" s="437"/>
      <c r="K18" s="415">
        <f t="shared" si="0"/>
        <v>0</v>
      </c>
      <c r="L18" s="446"/>
      <c r="M18" s="497"/>
      <c r="N18" s="494"/>
      <c r="O18" s="493"/>
      <c r="P18" s="494"/>
      <c r="Q18" s="493"/>
      <c r="R18" s="494"/>
      <c r="S18" s="493"/>
      <c r="T18" s="494"/>
      <c r="U18" s="493"/>
      <c r="V18" s="494"/>
      <c r="W18" s="493"/>
      <c r="X18" s="494"/>
      <c r="Y18" s="493"/>
      <c r="Z18" s="494"/>
      <c r="AA18" s="493"/>
      <c r="AB18" s="494"/>
      <c r="AC18" s="493"/>
      <c r="AD18" s="494"/>
      <c r="AE18" s="493"/>
      <c r="AF18" s="494"/>
      <c r="AG18" s="493"/>
      <c r="AH18" s="494"/>
      <c r="AI18" s="493"/>
      <c r="AJ18" s="494"/>
      <c r="AK18" s="493"/>
      <c r="AL18" s="494"/>
      <c r="AM18" s="493"/>
      <c r="AN18" s="494"/>
      <c r="AO18" s="493"/>
      <c r="AP18" s="494"/>
      <c r="AQ18" s="493"/>
      <c r="AR18" s="494"/>
      <c r="AS18" s="493"/>
      <c r="AT18" s="494"/>
      <c r="AU18" s="493"/>
      <c r="AV18" s="494"/>
      <c r="AW18" s="493"/>
      <c r="AX18" s="494"/>
      <c r="AY18" s="493"/>
      <c r="AZ18" s="494"/>
      <c r="BA18" s="493"/>
      <c r="BB18" s="494"/>
      <c r="BC18" s="493"/>
      <c r="BD18" s="494"/>
      <c r="BE18" s="493"/>
      <c r="BF18" s="494"/>
      <c r="BG18" s="493"/>
      <c r="BH18" s="494"/>
      <c r="BI18" s="493"/>
      <c r="BJ18" s="494"/>
      <c r="BK18" s="493"/>
      <c r="BL18" s="494"/>
      <c r="BM18" s="493"/>
      <c r="BN18" s="494"/>
      <c r="BO18" s="493"/>
      <c r="BP18" s="494"/>
      <c r="BQ18" s="493"/>
      <c r="BR18" s="494"/>
      <c r="BS18" s="493"/>
      <c r="BT18" s="494"/>
      <c r="BU18" s="493"/>
      <c r="BV18" s="494"/>
      <c r="BW18" s="493"/>
      <c r="BX18" s="494"/>
      <c r="BY18" s="493"/>
      <c r="BZ18" s="494"/>
      <c r="CA18" s="493"/>
      <c r="CB18" s="494"/>
      <c r="CC18" s="493"/>
      <c r="CD18" s="494"/>
      <c r="CE18" s="493"/>
      <c r="CF18" s="494"/>
      <c r="CG18" s="493"/>
      <c r="CH18" s="494"/>
      <c r="CI18" s="493"/>
      <c r="CJ18" s="494"/>
      <c r="CK18" s="493"/>
      <c r="CL18" s="494"/>
      <c r="CM18" s="493"/>
      <c r="CN18" s="494"/>
      <c r="CO18" s="493"/>
      <c r="CP18" s="494"/>
      <c r="CQ18" s="493"/>
      <c r="CR18" s="494"/>
      <c r="CS18" s="493"/>
      <c r="CT18" s="494"/>
      <c r="CU18" s="493"/>
      <c r="CV18" s="494"/>
      <c r="CW18" s="493"/>
      <c r="CX18" s="494"/>
      <c r="CY18" s="493"/>
      <c r="CZ18" s="494"/>
      <c r="DA18" s="493"/>
      <c r="DB18" s="494"/>
      <c r="DC18" s="493"/>
      <c r="DD18" s="494"/>
      <c r="DE18" s="493"/>
      <c r="DF18" s="494"/>
      <c r="DG18" s="493"/>
      <c r="DH18" s="494"/>
      <c r="DI18" s="493"/>
      <c r="DJ18" s="494"/>
      <c r="DK18" s="493"/>
      <c r="DL18" s="494"/>
      <c r="DM18" s="493"/>
      <c r="DN18" s="494"/>
      <c r="DO18" s="493"/>
      <c r="DP18" s="494"/>
      <c r="DQ18" s="493"/>
      <c r="DR18" s="494"/>
      <c r="DS18" s="493"/>
      <c r="DT18" s="494"/>
      <c r="DU18" s="493"/>
      <c r="DV18" s="494"/>
      <c r="DW18" s="493"/>
      <c r="DX18" s="494"/>
      <c r="DY18" s="493"/>
      <c r="DZ18" s="494"/>
      <c r="EA18" s="493"/>
      <c r="EB18" s="494"/>
    </row>
    <row r="19" spans="1:132" ht="24.95" customHeight="1" x14ac:dyDescent="0.2">
      <c r="A19" s="414" t="s">
        <v>1991</v>
      </c>
      <c r="B19" s="442"/>
      <c r="C19" s="441"/>
      <c r="D19" s="441"/>
      <c r="E19" s="441"/>
      <c r="F19" s="439"/>
      <c r="G19" s="439"/>
      <c r="H19" s="439"/>
      <c r="I19" s="437"/>
      <c r="J19" s="437"/>
      <c r="K19" s="415">
        <f t="shared" si="0"/>
        <v>0</v>
      </c>
      <c r="L19" s="446"/>
      <c r="M19" s="497"/>
      <c r="N19" s="494"/>
      <c r="O19" s="493"/>
      <c r="P19" s="494"/>
      <c r="Q19" s="493"/>
      <c r="R19" s="494"/>
      <c r="S19" s="493"/>
      <c r="T19" s="494"/>
      <c r="U19" s="493"/>
      <c r="V19" s="494"/>
      <c r="W19" s="493"/>
      <c r="X19" s="494"/>
      <c r="Y19" s="493"/>
      <c r="Z19" s="494"/>
      <c r="AA19" s="493"/>
      <c r="AB19" s="494"/>
      <c r="AC19" s="493"/>
      <c r="AD19" s="494"/>
      <c r="AE19" s="493"/>
      <c r="AF19" s="494"/>
      <c r="AG19" s="493"/>
      <c r="AH19" s="494"/>
      <c r="AI19" s="493"/>
      <c r="AJ19" s="494"/>
      <c r="AK19" s="493"/>
      <c r="AL19" s="494"/>
      <c r="AM19" s="493"/>
      <c r="AN19" s="494"/>
      <c r="AO19" s="493"/>
      <c r="AP19" s="494"/>
      <c r="AQ19" s="493"/>
      <c r="AR19" s="494"/>
      <c r="AS19" s="493"/>
      <c r="AT19" s="494"/>
      <c r="AU19" s="493"/>
      <c r="AV19" s="494"/>
      <c r="AW19" s="493"/>
      <c r="AX19" s="494"/>
      <c r="AY19" s="493"/>
      <c r="AZ19" s="494"/>
      <c r="BA19" s="493"/>
      <c r="BB19" s="494"/>
      <c r="BC19" s="493"/>
      <c r="BD19" s="494"/>
      <c r="BE19" s="493"/>
      <c r="BF19" s="494"/>
      <c r="BG19" s="493"/>
      <c r="BH19" s="494"/>
      <c r="BI19" s="493"/>
      <c r="BJ19" s="494"/>
      <c r="BK19" s="493"/>
      <c r="BL19" s="494"/>
      <c r="BM19" s="493"/>
      <c r="BN19" s="494"/>
      <c r="BO19" s="493"/>
      <c r="BP19" s="494"/>
      <c r="BQ19" s="493"/>
      <c r="BR19" s="494"/>
      <c r="BS19" s="493"/>
      <c r="BT19" s="494"/>
      <c r="BU19" s="493"/>
      <c r="BV19" s="494"/>
      <c r="BW19" s="493"/>
      <c r="BX19" s="494"/>
      <c r="BY19" s="493"/>
      <c r="BZ19" s="494"/>
      <c r="CA19" s="493"/>
      <c r="CB19" s="494"/>
      <c r="CC19" s="493"/>
      <c r="CD19" s="494"/>
      <c r="CE19" s="493"/>
      <c r="CF19" s="494"/>
      <c r="CG19" s="493"/>
      <c r="CH19" s="494"/>
      <c r="CI19" s="493"/>
      <c r="CJ19" s="494"/>
      <c r="CK19" s="493"/>
      <c r="CL19" s="494"/>
      <c r="CM19" s="493"/>
      <c r="CN19" s="494"/>
      <c r="CO19" s="493"/>
      <c r="CP19" s="494"/>
      <c r="CQ19" s="493"/>
      <c r="CR19" s="494"/>
      <c r="CS19" s="493"/>
      <c r="CT19" s="494"/>
      <c r="CU19" s="493"/>
      <c r="CV19" s="494"/>
      <c r="CW19" s="493"/>
      <c r="CX19" s="494"/>
      <c r="CY19" s="493"/>
      <c r="CZ19" s="494"/>
      <c r="DA19" s="493"/>
      <c r="DB19" s="494"/>
      <c r="DC19" s="493"/>
      <c r="DD19" s="494"/>
      <c r="DE19" s="493"/>
      <c r="DF19" s="494"/>
      <c r="DG19" s="493"/>
      <c r="DH19" s="494"/>
      <c r="DI19" s="493"/>
      <c r="DJ19" s="494"/>
      <c r="DK19" s="493"/>
      <c r="DL19" s="494"/>
      <c r="DM19" s="493"/>
      <c r="DN19" s="494"/>
      <c r="DO19" s="493"/>
      <c r="DP19" s="494"/>
      <c r="DQ19" s="493"/>
      <c r="DR19" s="494"/>
      <c r="DS19" s="493"/>
      <c r="DT19" s="494"/>
      <c r="DU19" s="493"/>
      <c r="DV19" s="494"/>
      <c r="DW19" s="493"/>
      <c r="DX19" s="494"/>
      <c r="DY19" s="493"/>
      <c r="DZ19" s="494"/>
      <c r="EA19" s="493"/>
      <c r="EB19" s="494"/>
    </row>
    <row r="20" spans="1:132" s="409" customFormat="1" ht="24.95" customHeight="1" x14ac:dyDescent="0.2">
      <c r="A20" s="414" t="s">
        <v>2117</v>
      </c>
      <c r="B20" s="443"/>
      <c r="C20" s="439"/>
      <c r="D20" s="439"/>
      <c r="E20" s="439"/>
      <c r="F20" s="439"/>
      <c r="G20" s="439"/>
      <c r="H20" s="439"/>
      <c r="I20" s="438"/>
      <c r="J20" s="438"/>
      <c r="K20" s="415">
        <f t="shared" si="0"/>
        <v>0</v>
      </c>
      <c r="L20" s="446"/>
      <c r="M20" s="498"/>
      <c r="N20" s="496"/>
      <c r="O20" s="495"/>
      <c r="P20" s="496"/>
      <c r="Q20" s="495"/>
      <c r="R20" s="496"/>
      <c r="S20" s="495"/>
      <c r="T20" s="496"/>
      <c r="U20" s="495"/>
      <c r="V20" s="496"/>
      <c r="W20" s="495"/>
      <c r="X20" s="496"/>
      <c r="Y20" s="495"/>
      <c r="Z20" s="496"/>
      <c r="AA20" s="495"/>
      <c r="AB20" s="496"/>
      <c r="AC20" s="495"/>
      <c r="AD20" s="496"/>
      <c r="AE20" s="495"/>
      <c r="AF20" s="496"/>
      <c r="AG20" s="495"/>
      <c r="AH20" s="496"/>
      <c r="AI20" s="495"/>
      <c r="AJ20" s="496"/>
      <c r="AK20" s="495"/>
      <c r="AL20" s="496"/>
      <c r="AM20" s="495"/>
      <c r="AN20" s="496"/>
      <c r="AO20" s="495"/>
      <c r="AP20" s="496"/>
      <c r="AQ20" s="495"/>
      <c r="AR20" s="496"/>
      <c r="AS20" s="495"/>
      <c r="AT20" s="496"/>
      <c r="AU20" s="495"/>
      <c r="AV20" s="496"/>
      <c r="AW20" s="495"/>
      <c r="AX20" s="496"/>
      <c r="AY20" s="495"/>
      <c r="AZ20" s="496"/>
      <c r="BA20" s="495"/>
      <c r="BB20" s="496"/>
      <c r="BC20" s="495"/>
      <c r="BD20" s="496"/>
      <c r="BE20" s="495"/>
      <c r="BF20" s="496"/>
      <c r="BG20" s="495"/>
      <c r="BH20" s="496"/>
      <c r="BI20" s="495"/>
      <c r="BJ20" s="496"/>
      <c r="BK20" s="495"/>
      <c r="BL20" s="496"/>
      <c r="BM20" s="495"/>
      <c r="BN20" s="496"/>
      <c r="BO20" s="495"/>
      <c r="BP20" s="496"/>
      <c r="BQ20" s="495"/>
      <c r="BR20" s="496"/>
      <c r="BS20" s="495"/>
      <c r="BT20" s="496"/>
      <c r="BU20" s="495"/>
      <c r="BV20" s="496"/>
      <c r="BW20" s="495"/>
      <c r="BX20" s="496"/>
      <c r="BY20" s="495"/>
      <c r="BZ20" s="496"/>
      <c r="CA20" s="495"/>
      <c r="CB20" s="496"/>
      <c r="CC20" s="495"/>
      <c r="CD20" s="496"/>
      <c r="CE20" s="495"/>
      <c r="CF20" s="496"/>
      <c r="CG20" s="495"/>
      <c r="CH20" s="496"/>
      <c r="CI20" s="495"/>
      <c r="CJ20" s="496"/>
      <c r="CK20" s="495"/>
      <c r="CL20" s="496"/>
      <c r="CM20" s="495"/>
      <c r="CN20" s="496"/>
      <c r="CO20" s="495"/>
      <c r="CP20" s="496"/>
      <c r="CQ20" s="495"/>
      <c r="CR20" s="496"/>
      <c r="CS20" s="495"/>
      <c r="CT20" s="496"/>
      <c r="CU20" s="495"/>
      <c r="CV20" s="496"/>
      <c r="CW20" s="495"/>
      <c r="CX20" s="496"/>
      <c r="CY20" s="495"/>
      <c r="CZ20" s="496"/>
      <c r="DA20" s="495"/>
      <c r="DB20" s="496"/>
      <c r="DC20" s="495"/>
      <c r="DD20" s="496"/>
      <c r="DE20" s="495"/>
      <c r="DF20" s="496"/>
      <c r="DG20" s="495"/>
      <c r="DH20" s="496"/>
      <c r="DI20" s="495"/>
      <c r="DJ20" s="496"/>
      <c r="DK20" s="495"/>
      <c r="DL20" s="496"/>
      <c r="DM20" s="495"/>
      <c r="DN20" s="496"/>
      <c r="DO20" s="495"/>
      <c r="DP20" s="496"/>
      <c r="DQ20" s="495"/>
      <c r="DR20" s="496"/>
      <c r="DS20" s="495"/>
      <c r="DT20" s="496"/>
      <c r="DU20" s="495"/>
      <c r="DV20" s="496"/>
      <c r="DW20" s="495"/>
      <c r="DX20" s="496"/>
      <c r="DY20" s="495"/>
      <c r="DZ20" s="496"/>
      <c r="EA20" s="495"/>
      <c r="EB20" s="496"/>
    </row>
    <row r="21" spans="1:132" s="409" customFormat="1" ht="24.95" customHeight="1" x14ac:dyDescent="0.2">
      <c r="A21" s="414" t="s">
        <v>1992</v>
      </c>
      <c r="B21" s="439"/>
      <c r="C21" s="439"/>
      <c r="D21" s="439"/>
      <c r="E21" s="439"/>
      <c r="F21" s="441"/>
      <c r="G21" s="441"/>
      <c r="H21" s="441"/>
      <c r="I21" s="437"/>
      <c r="J21" s="437"/>
      <c r="K21" s="415">
        <f t="shared" si="0"/>
        <v>0</v>
      </c>
      <c r="L21" s="446"/>
      <c r="M21" s="498"/>
      <c r="N21" s="496"/>
      <c r="O21" s="495"/>
      <c r="P21" s="496"/>
      <c r="Q21" s="495"/>
      <c r="R21" s="496"/>
      <c r="S21" s="495"/>
      <c r="T21" s="496"/>
      <c r="U21" s="495"/>
      <c r="V21" s="496"/>
      <c r="W21" s="495"/>
      <c r="X21" s="496"/>
      <c r="Y21" s="495"/>
      <c r="Z21" s="496"/>
      <c r="AA21" s="495"/>
      <c r="AB21" s="496"/>
      <c r="AC21" s="495"/>
      <c r="AD21" s="496"/>
      <c r="AE21" s="495"/>
      <c r="AF21" s="496"/>
      <c r="AG21" s="495"/>
      <c r="AH21" s="496"/>
      <c r="AI21" s="495"/>
      <c r="AJ21" s="496"/>
      <c r="AK21" s="495"/>
      <c r="AL21" s="496"/>
      <c r="AM21" s="495"/>
      <c r="AN21" s="496"/>
      <c r="AO21" s="495"/>
      <c r="AP21" s="496"/>
      <c r="AQ21" s="495"/>
      <c r="AR21" s="496"/>
      <c r="AS21" s="495"/>
      <c r="AT21" s="496"/>
      <c r="AU21" s="495"/>
      <c r="AV21" s="496"/>
      <c r="AW21" s="495"/>
      <c r="AX21" s="496"/>
      <c r="AY21" s="495"/>
      <c r="AZ21" s="496"/>
      <c r="BA21" s="495"/>
      <c r="BB21" s="496"/>
      <c r="BC21" s="495"/>
      <c r="BD21" s="496"/>
      <c r="BE21" s="495"/>
      <c r="BF21" s="496"/>
      <c r="BG21" s="495"/>
      <c r="BH21" s="496"/>
      <c r="BI21" s="495"/>
      <c r="BJ21" s="496"/>
      <c r="BK21" s="495"/>
      <c r="BL21" s="496"/>
      <c r="BM21" s="495"/>
      <c r="BN21" s="496"/>
      <c r="BO21" s="495"/>
      <c r="BP21" s="496"/>
      <c r="BQ21" s="495"/>
      <c r="BR21" s="496"/>
      <c r="BS21" s="495"/>
      <c r="BT21" s="496"/>
      <c r="BU21" s="495"/>
      <c r="BV21" s="496"/>
      <c r="BW21" s="495"/>
      <c r="BX21" s="496"/>
      <c r="BY21" s="495"/>
      <c r="BZ21" s="496"/>
      <c r="CA21" s="495"/>
      <c r="CB21" s="496"/>
      <c r="CC21" s="495"/>
      <c r="CD21" s="496"/>
      <c r="CE21" s="495"/>
      <c r="CF21" s="496"/>
      <c r="CG21" s="495"/>
      <c r="CH21" s="496"/>
      <c r="CI21" s="495"/>
      <c r="CJ21" s="496"/>
      <c r="CK21" s="495"/>
      <c r="CL21" s="496"/>
      <c r="CM21" s="495"/>
      <c r="CN21" s="496"/>
      <c r="CO21" s="495"/>
      <c r="CP21" s="496"/>
      <c r="CQ21" s="495"/>
      <c r="CR21" s="496"/>
      <c r="CS21" s="495"/>
      <c r="CT21" s="496"/>
      <c r="CU21" s="495"/>
      <c r="CV21" s="496"/>
      <c r="CW21" s="495"/>
      <c r="CX21" s="496"/>
      <c r="CY21" s="495"/>
      <c r="CZ21" s="496"/>
      <c r="DA21" s="495"/>
      <c r="DB21" s="496"/>
      <c r="DC21" s="495"/>
      <c r="DD21" s="496"/>
      <c r="DE21" s="495"/>
      <c r="DF21" s="496"/>
      <c r="DG21" s="495"/>
      <c r="DH21" s="496"/>
      <c r="DI21" s="495"/>
      <c r="DJ21" s="496"/>
      <c r="DK21" s="495"/>
      <c r="DL21" s="496"/>
      <c r="DM21" s="495"/>
      <c r="DN21" s="496"/>
      <c r="DO21" s="495"/>
      <c r="DP21" s="496"/>
      <c r="DQ21" s="495"/>
      <c r="DR21" s="496"/>
      <c r="DS21" s="495"/>
      <c r="DT21" s="496"/>
      <c r="DU21" s="495"/>
      <c r="DV21" s="496"/>
      <c r="DW21" s="495"/>
      <c r="DX21" s="496"/>
      <c r="DY21" s="495"/>
      <c r="DZ21" s="496"/>
      <c r="EA21" s="495"/>
      <c r="EB21" s="496"/>
    </row>
    <row r="22" spans="1:132" ht="24.95" customHeight="1" x14ac:dyDescent="0.2">
      <c r="A22" s="414" t="s">
        <v>2118</v>
      </c>
      <c r="B22" s="439"/>
      <c r="C22" s="439"/>
      <c r="D22" s="439"/>
      <c r="E22" s="439"/>
      <c r="F22" s="438"/>
      <c r="G22" s="438"/>
      <c r="H22" s="438"/>
      <c r="I22" s="438"/>
      <c r="J22" s="438"/>
      <c r="K22" s="415">
        <f t="shared" si="0"/>
        <v>0</v>
      </c>
      <c r="L22" s="446"/>
      <c r="M22" s="497"/>
      <c r="N22" s="494"/>
      <c r="O22" s="493"/>
      <c r="P22" s="494"/>
      <c r="Q22" s="493"/>
      <c r="R22" s="494"/>
      <c r="S22" s="493"/>
      <c r="T22" s="494"/>
      <c r="U22" s="493"/>
      <c r="V22" s="494"/>
      <c r="W22" s="493"/>
      <c r="X22" s="494"/>
      <c r="Y22" s="493"/>
      <c r="Z22" s="494"/>
      <c r="AA22" s="493"/>
      <c r="AB22" s="494"/>
      <c r="AC22" s="493"/>
      <c r="AD22" s="494"/>
      <c r="AE22" s="493"/>
      <c r="AF22" s="494"/>
      <c r="AG22" s="493"/>
      <c r="AH22" s="494"/>
      <c r="AI22" s="493"/>
      <c r="AJ22" s="494"/>
      <c r="AK22" s="493"/>
      <c r="AL22" s="494"/>
      <c r="AM22" s="493"/>
      <c r="AN22" s="494"/>
      <c r="AO22" s="493"/>
      <c r="AP22" s="494"/>
      <c r="AQ22" s="493"/>
      <c r="AR22" s="494"/>
      <c r="AS22" s="493"/>
      <c r="AT22" s="494"/>
      <c r="AU22" s="493"/>
      <c r="AV22" s="494"/>
      <c r="AW22" s="493"/>
      <c r="AX22" s="494"/>
      <c r="AY22" s="493"/>
      <c r="AZ22" s="494"/>
      <c r="BA22" s="493"/>
      <c r="BB22" s="494"/>
      <c r="BC22" s="493"/>
      <c r="BD22" s="494"/>
      <c r="BE22" s="493"/>
      <c r="BF22" s="494"/>
      <c r="BG22" s="493"/>
      <c r="BH22" s="494"/>
      <c r="BI22" s="493"/>
      <c r="BJ22" s="494"/>
      <c r="BK22" s="493"/>
      <c r="BL22" s="494"/>
      <c r="BM22" s="493"/>
      <c r="BN22" s="494"/>
      <c r="BO22" s="493"/>
      <c r="BP22" s="494"/>
      <c r="BQ22" s="493"/>
      <c r="BR22" s="494"/>
      <c r="BS22" s="493"/>
      <c r="BT22" s="494"/>
      <c r="BU22" s="493"/>
      <c r="BV22" s="494"/>
      <c r="BW22" s="493"/>
      <c r="BX22" s="494"/>
      <c r="BY22" s="493"/>
      <c r="BZ22" s="494"/>
      <c r="CA22" s="493"/>
      <c r="CB22" s="494"/>
      <c r="CC22" s="493"/>
      <c r="CD22" s="494"/>
      <c r="CE22" s="493"/>
      <c r="CF22" s="494"/>
      <c r="CG22" s="493"/>
      <c r="CH22" s="494"/>
      <c r="CI22" s="493"/>
      <c r="CJ22" s="494"/>
      <c r="CK22" s="493"/>
      <c r="CL22" s="494"/>
      <c r="CM22" s="493"/>
      <c r="CN22" s="494"/>
      <c r="CO22" s="493"/>
      <c r="CP22" s="494"/>
      <c r="CQ22" s="493"/>
      <c r="CR22" s="494"/>
      <c r="CS22" s="493"/>
      <c r="CT22" s="494"/>
      <c r="CU22" s="493"/>
      <c r="CV22" s="494"/>
      <c r="CW22" s="493"/>
      <c r="CX22" s="494"/>
      <c r="CY22" s="493"/>
      <c r="CZ22" s="494"/>
      <c r="DA22" s="493"/>
      <c r="DB22" s="494"/>
      <c r="DC22" s="493"/>
      <c r="DD22" s="494"/>
      <c r="DE22" s="493"/>
      <c r="DF22" s="494"/>
      <c r="DG22" s="493"/>
      <c r="DH22" s="494"/>
      <c r="DI22" s="493"/>
      <c r="DJ22" s="494"/>
      <c r="DK22" s="493"/>
      <c r="DL22" s="494"/>
      <c r="DM22" s="493"/>
      <c r="DN22" s="494"/>
      <c r="DO22" s="493"/>
      <c r="DP22" s="494"/>
      <c r="DQ22" s="493"/>
      <c r="DR22" s="494"/>
      <c r="DS22" s="493"/>
      <c r="DT22" s="494"/>
      <c r="DU22" s="493"/>
      <c r="DV22" s="494"/>
      <c r="DW22" s="493"/>
      <c r="DX22" s="494"/>
      <c r="DY22" s="493"/>
      <c r="DZ22" s="494"/>
      <c r="EA22" s="493"/>
      <c r="EB22" s="494"/>
    </row>
    <row r="23" spans="1:132" s="421" customFormat="1" ht="30" customHeight="1" x14ac:dyDescent="0.2">
      <c r="A23" s="416" t="s">
        <v>465</v>
      </c>
      <c r="B23" s="417">
        <f>B16+B17+B20+B21+B22</f>
        <v>0</v>
      </c>
      <c r="C23" s="418">
        <f>C16+C17+C20+C21+C22</f>
        <v>0</v>
      </c>
      <c r="D23" s="418">
        <f>D16+D17+D20+D21+D22</f>
        <v>0</v>
      </c>
      <c r="E23" s="418">
        <f>E16+E17+E20+E21+E22</f>
        <v>0</v>
      </c>
      <c r="F23" s="418">
        <f>F18+F19+F20+F22</f>
        <v>0</v>
      </c>
      <c r="G23" s="418">
        <f>G18+G19+G20+G22</f>
        <v>0</v>
      </c>
      <c r="H23" s="418">
        <f>H18+H19+H20+H22</f>
        <v>0</v>
      </c>
      <c r="I23" s="419">
        <f>I20+I22</f>
        <v>0</v>
      </c>
      <c r="J23" s="419">
        <f>J20+J22</f>
        <v>0</v>
      </c>
      <c r="K23" s="417">
        <f>K16+K17+K18+K19+K20+K21+K22</f>
        <v>0</v>
      </c>
      <c r="L23" s="420">
        <f>L16+L17+L18+L19+L20+L21+L22</f>
        <v>0</v>
      </c>
      <c r="M23" s="489">
        <f t="shared" ref="M23:AP23" si="1">M16+M17+M18+M19+M20+M21+M22</f>
        <v>0</v>
      </c>
      <c r="N23" s="420">
        <f t="shared" si="1"/>
        <v>0</v>
      </c>
      <c r="O23" s="417">
        <f t="shared" si="1"/>
        <v>0</v>
      </c>
      <c r="P23" s="420">
        <f t="shared" si="1"/>
        <v>0</v>
      </c>
      <c r="Q23" s="417">
        <f t="shared" si="1"/>
        <v>0</v>
      </c>
      <c r="R23" s="420">
        <f t="shared" si="1"/>
        <v>0</v>
      </c>
      <c r="S23" s="417">
        <f t="shared" si="1"/>
        <v>0</v>
      </c>
      <c r="T23" s="420">
        <f t="shared" si="1"/>
        <v>0</v>
      </c>
      <c r="U23" s="417">
        <f t="shared" si="1"/>
        <v>0</v>
      </c>
      <c r="V23" s="420">
        <f t="shared" si="1"/>
        <v>0</v>
      </c>
      <c r="W23" s="417">
        <f t="shared" si="1"/>
        <v>0</v>
      </c>
      <c r="X23" s="420">
        <f t="shared" si="1"/>
        <v>0</v>
      </c>
      <c r="Y23" s="417">
        <f t="shared" si="1"/>
        <v>0</v>
      </c>
      <c r="Z23" s="420">
        <f t="shared" si="1"/>
        <v>0</v>
      </c>
      <c r="AA23" s="417">
        <f t="shared" si="1"/>
        <v>0</v>
      </c>
      <c r="AB23" s="420">
        <f t="shared" si="1"/>
        <v>0</v>
      </c>
      <c r="AC23" s="417">
        <f t="shared" si="1"/>
        <v>0</v>
      </c>
      <c r="AD23" s="420">
        <f t="shared" si="1"/>
        <v>0</v>
      </c>
      <c r="AE23" s="417">
        <f t="shared" si="1"/>
        <v>0</v>
      </c>
      <c r="AF23" s="420">
        <f t="shared" si="1"/>
        <v>0</v>
      </c>
      <c r="AG23" s="417">
        <f t="shared" si="1"/>
        <v>0</v>
      </c>
      <c r="AH23" s="420">
        <f t="shared" si="1"/>
        <v>0</v>
      </c>
      <c r="AI23" s="444">
        <f t="shared" si="1"/>
        <v>0</v>
      </c>
      <c r="AJ23" s="448">
        <f t="shared" si="1"/>
        <v>0</v>
      </c>
      <c r="AK23" s="444">
        <f t="shared" si="1"/>
        <v>0</v>
      </c>
      <c r="AL23" s="448">
        <f t="shared" si="1"/>
        <v>0</v>
      </c>
      <c r="AM23" s="444">
        <f t="shared" si="1"/>
        <v>0</v>
      </c>
      <c r="AN23" s="448">
        <f t="shared" si="1"/>
        <v>0</v>
      </c>
      <c r="AO23" s="444">
        <f t="shared" si="1"/>
        <v>0</v>
      </c>
      <c r="AP23" s="448">
        <f t="shared" si="1"/>
        <v>0</v>
      </c>
      <c r="AQ23" s="444"/>
      <c r="AR23" s="448"/>
      <c r="AS23" s="444"/>
      <c r="AT23" s="448"/>
      <c r="AU23" s="444"/>
      <c r="AV23" s="448"/>
      <c r="AW23" s="444"/>
      <c r="AX23" s="448"/>
      <c r="AY23" s="444"/>
      <c r="AZ23" s="448"/>
      <c r="BA23" s="444"/>
      <c r="BB23" s="448"/>
      <c r="BC23" s="444"/>
      <c r="BD23" s="448"/>
      <c r="BE23" s="444"/>
      <c r="BF23" s="448"/>
      <c r="BG23" s="444"/>
      <c r="BH23" s="448"/>
      <c r="BI23" s="444"/>
      <c r="BJ23" s="448"/>
      <c r="BK23" s="444"/>
      <c r="BL23" s="448"/>
      <c r="BM23" s="444"/>
      <c r="BN23" s="448"/>
      <c r="BO23" s="444"/>
      <c r="BP23" s="448"/>
      <c r="BQ23" s="444"/>
      <c r="BR23" s="448"/>
      <c r="BS23" s="444"/>
      <c r="BT23" s="448"/>
      <c r="BU23" s="444"/>
      <c r="BV23" s="448"/>
      <c r="BW23" s="444"/>
      <c r="BX23" s="448"/>
      <c r="BY23" s="444"/>
      <c r="BZ23" s="448"/>
      <c r="CA23" s="444"/>
      <c r="CB23" s="448"/>
      <c r="CC23" s="444"/>
      <c r="CD23" s="448"/>
      <c r="CE23" s="444"/>
      <c r="CF23" s="448"/>
      <c r="CG23" s="444"/>
      <c r="CH23" s="448"/>
      <c r="CI23" s="444"/>
      <c r="CJ23" s="448"/>
      <c r="CK23" s="444"/>
      <c r="CL23" s="448"/>
      <c r="CM23" s="444"/>
      <c r="CN23" s="448"/>
      <c r="CO23" s="444"/>
      <c r="CP23" s="448"/>
      <c r="CQ23" s="444"/>
      <c r="CR23" s="448"/>
      <c r="CS23" s="444"/>
      <c r="CT23" s="448"/>
      <c r="CU23" s="444"/>
      <c r="CV23" s="448"/>
      <c r="CW23" s="444"/>
      <c r="CX23" s="448"/>
      <c r="CY23" s="444"/>
      <c r="CZ23" s="448"/>
      <c r="DA23" s="444"/>
      <c r="DB23" s="448"/>
      <c r="DC23" s="444"/>
      <c r="DD23" s="448"/>
      <c r="DE23" s="444"/>
      <c r="DF23" s="448"/>
      <c r="DG23" s="444"/>
      <c r="DH23" s="448"/>
      <c r="DI23" s="444"/>
      <c r="DJ23" s="448"/>
      <c r="DK23" s="444"/>
      <c r="DL23" s="448"/>
      <c r="DM23" s="444"/>
      <c r="DN23" s="448"/>
      <c r="DO23" s="444"/>
      <c r="DP23" s="448"/>
      <c r="DQ23" s="444"/>
      <c r="DR23" s="448"/>
      <c r="DS23" s="444"/>
      <c r="DT23" s="448"/>
      <c r="DU23" s="444"/>
      <c r="DV23" s="448"/>
      <c r="DW23" s="444"/>
      <c r="DX23" s="448"/>
      <c r="DY23" s="444"/>
      <c r="DZ23" s="448"/>
      <c r="EA23" s="444"/>
      <c r="EB23" s="448"/>
    </row>
    <row r="24" spans="1:132" s="421" customFormat="1" ht="24.95" customHeight="1" x14ac:dyDescent="0.2">
      <c r="A24" s="422" t="s">
        <v>517</v>
      </c>
      <c r="B24" s="423"/>
      <c r="C24" s="424"/>
      <c r="D24" s="424"/>
      <c r="E24" s="424"/>
      <c r="F24" s="424"/>
      <c r="G24" s="424"/>
      <c r="H24" s="424"/>
      <c r="I24" s="424"/>
      <c r="J24" s="424"/>
      <c r="K24" s="444"/>
      <c r="L24" s="445"/>
      <c r="M24" s="490"/>
      <c r="N24" s="445"/>
      <c r="O24" s="447"/>
      <c r="P24" s="445"/>
      <c r="Q24" s="447"/>
      <c r="R24" s="445"/>
      <c r="S24" s="447"/>
      <c r="T24" s="445"/>
      <c r="U24" s="447"/>
      <c r="V24" s="445"/>
      <c r="W24" s="447"/>
      <c r="X24" s="445"/>
      <c r="Y24" s="447"/>
      <c r="Z24" s="445"/>
      <c r="AA24" s="447"/>
      <c r="AB24" s="445"/>
      <c r="AC24" s="447"/>
      <c r="AD24" s="445"/>
      <c r="AE24" s="447"/>
      <c r="AF24" s="445"/>
      <c r="AG24" s="447"/>
      <c r="AH24" s="445"/>
      <c r="AI24" s="447"/>
      <c r="AJ24" s="445"/>
      <c r="AK24" s="447"/>
      <c r="AL24" s="445"/>
      <c r="AM24" s="447"/>
      <c r="AN24" s="445"/>
      <c r="AO24" s="447"/>
      <c r="AP24" s="445"/>
      <c r="AQ24" s="447"/>
      <c r="AR24" s="445"/>
      <c r="AS24" s="447"/>
      <c r="AT24" s="445"/>
      <c r="AU24" s="447"/>
      <c r="AV24" s="445"/>
      <c r="AW24" s="447"/>
      <c r="AX24" s="445"/>
      <c r="AY24" s="447"/>
      <c r="AZ24" s="445"/>
      <c r="BA24" s="447"/>
      <c r="BB24" s="445"/>
      <c r="BC24" s="447"/>
      <c r="BD24" s="445"/>
      <c r="BE24" s="447"/>
      <c r="BF24" s="445"/>
      <c r="BG24" s="447"/>
      <c r="BH24" s="445"/>
      <c r="BI24" s="447"/>
      <c r="BJ24" s="445"/>
      <c r="BK24" s="447"/>
      <c r="BL24" s="445"/>
      <c r="BM24" s="447"/>
      <c r="BN24" s="445"/>
      <c r="BO24" s="447"/>
      <c r="BP24" s="445"/>
      <c r="BQ24" s="447"/>
      <c r="BR24" s="445"/>
      <c r="BS24" s="447"/>
      <c r="BT24" s="445"/>
      <c r="BU24" s="447"/>
      <c r="BV24" s="445"/>
      <c r="BW24" s="447"/>
      <c r="BX24" s="445"/>
      <c r="BY24" s="447"/>
      <c r="BZ24" s="445"/>
      <c r="CA24" s="447"/>
      <c r="CB24" s="445"/>
      <c r="CC24" s="447"/>
      <c r="CD24" s="445"/>
      <c r="CE24" s="447"/>
      <c r="CF24" s="445"/>
      <c r="CG24" s="447"/>
      <c r="CH24" s="445"/>
      <c r="CI24" s="447"/>
      <c r="CJ24" s="445"/>
      <c r="CK24" s="447"/>
      <c r="CL24" s="445"/>
      <c r="CM24" s="447"/>
      <c r="CN24" s="445"/>
      <c r="CO24" s="447"/>
      <c r="CP24" s="445"/>
      <c r="CQ24" s="447"/>
      <c r="CR24" s="445"/>
      <c r="CS24" s="447"/>
      <c r="CT24" s="445"/>
      <c r="CU24" s="447"/>
      <c r="CV24" s="445"/>
      <c r="CW24" s="447"/>
      <c r="CX24" s="445"/>
      <c r="CY24" s="447"/>
      <c r="CZ24" s="445"/>
      <c r="DA24" s="447"/>
      <c r="DB24" s="445"/>
      <c r="DC24" s="447"/>
      <c r="DD24" s="445"/>
      <c r="DE24" s="447"/>
      <c r="DF24" s="445"/>
      <c r="DG24" s="447"/>
      <c r="DH24" s="445"/>
      <c r="DI24" s="447"/>
      <c r="DJ24" s="445"/>
      <c r="DK24" s="447"/>
      <c r="DL24" s="445"/>
      <c r="DM24" s="447"/>
      <c r="DN24" s="445"/>
      <c r="DO24" s="447"/>
      <c r="DP24" s="445"/>
      <c r="DQ24" s="447"/>
      <c r="DR24" s="445"/>
      <c r="DS24" s="447"/>
      <c r="DT24" s="445"/>
      <c r="DU24" s="447"/>
      <c r="DV24" s="445"/>
      <c r="DW24" s="447"/>
      <c r="DX24" s="445"/>
      <c r="DY24" s="447"/>
      <c r="DZ24" s="445"/>
      <c r="EA24" s="447"/>
      <c r="EB24" s="445"/>
    </row>
    <row r="25" spans="1:132" s="421" customFormat="1" ht="24.95" customHeight="1" x14ac:dyDescent="0.2">
      <c r="A25" s="422" t="s">
        <v>518</v>
      </c>
      <c r="B25" s="423"/>
      <c r="C25" s="424"/>
      <c r="D25" s="424"/>
      <c r="E25" s="424"/>
      <c r="F25" s="424"/>
      <c r="G25" s="424"/>
      <c r="H25" s="424"/>
      <c r="I25" s="424"/>
      <c r="J25" s="424"/>
      <c r="K25" s="444"/>
      <c r="L25" s="445"/>
      <c r="M25" s="490"/>
      <c r="N25" s="445"/>
      <c r="O25" s="447"/>
      <c r="P25" s="445"/>
      <c r="Q25" s="447"/>
      <c r="R25" s="445"/>
      <c r="S25" s="447"/>
      <c r="T25" s="445"/>
      <c r="U25" s="447"/>
      <c r="V25" s="445"/>
      <c r="W25" s="447"/>
      <c r="X25" s="445"/>
      <c r="Y25" s="447"/>
      <c r="Z25" s="445"/>
      <c r="AA25" s="447"/>
      <c r="AB25" s="445"/>
      <c r="AC25" s="447"/>
      <c r="AD25" s="445"/>
      <c r="AE25" s="447"/>
      <c r="AF25" s="445"/>
      <c r="AG25" s="447"/>
      <c r="AH25" s="445"/>
      <c r="AI25" s="447"/>
      <c r="AJ25" s="445"/>
      <c r="AK25" s="447"/>
      <c r="AL25" s="445"/>
      <c r="AM25" s="447"/>
      <c r="AN25" s="445"/>
      <c r="AO25" s="447"/>
      <c r="AP25" s="445"/>
      <c r="AQ25" s="447"/>
      <c r="AR25" s="445"/>
      <c r="AS25" s="447"/>
      <c r="AT25" s="445"/>
      <c r="AU25" s="447"/>
      <c r="AV25" s="445"/>
      <c r="AW25" s="447"/>
      <c r="AX25" s="445"/>
      <c r="AY25" s="447"/>
      <c r="AZ25" s="445"/>
      <c r="BA25" s="447"/>
      <c r="BB25" s="445"/>
      <c r="BC25" s="447"/>
      <c r="BD25" s="445"/>
      <c r="BE25" s="447"/>
      <c r="BF25" s="445"/>
      <c r="BG25" s="447"/>
      <c r="BH25" s="445"/>
      <c r="BI25" s="447"/>
      <c r="BJ25" s="445"/>
      <c r="BK25" s="447"/>
      <c r="BL25" s="445"/>
      <c r="BM25" s="447"/>
      <c r="BN25" s="445"/>
      <c r="BO25" s="447"/>
      <c r="BP25" s="445"/>
      <c r="BQ25" s="447"/>
      <c r="BR25" s="445"/>
      <c r="BS25" s="447"/>
      <c r="BT25" s="445"/>
      <c r="BU25" s="447"/>
      <c r="BV25" s="445"/>
      <c r="BW25" s="447"/>
      <c r="BX25" s="445"/>
      <c r="BY25" s="447"/>
      <c r="BZ25" s="445"/>
      <c r="CA25" s="447"/>
      <c r="CB25" s="445"/>
      <c r="CC25" s="447"/>
      <c r="CD25" s="445"/>
      <c r="CE25" s="447"/>
      <c r="CF25" s="445"/>
      <c r="CG25" s="447"/>
      <c r="CH25" s="445"/>
      <c r="CI25" s="447"/>
      <c r="CJ25" s="445"/>
      <c r="CK25" s="447"/>
      <c r="CL25" s="445"/>
      <c r="CM25" s="447"/>
      <c r="CN25" s="445"/>
      <c r="CO25" s="447"/>
      <c r="CP25" s="445"/>
      <c r="CQ25" s="447"/>
      <c r="CR25" s="445"/>
      <c r="CS25" s="447"/>
      <c r="CT25" s="445"/>
      <c r="CU25" s="447"/>
      <c r="CV25" s="445"/>
      <c r="CW25" s="447"/>
      <c r="CX25" s="445"/>
      <c r="CY25" s="447"/>
      <c r="CZ25" s="445"/>
      <c r="DA25" s="447"/>
      <c r="DB25" s="445"/>
      <c r="DC25" s="447"/>
      <c r="DD25" s="445"/>
      <c r="DE25" s="447"/>
      <c r="DF25" s="445"/>
      <c r="DG25" s="447"/>
      <c r="DH25" s="445"/>
      <c r="DI25" s="447"/>
      <c r="DJ25" s="445"/>
      <c r="DK25" s="447"/>
      <c r="DL25" s="445"/>
      <c r="DM25" s="447"/>
      <c r="DN25" s="445"/>
      <c r="DO25" s="447"/>
      <c r="DP25" s="445"/>
      <c r="DQ25" s="447"/>
      <c r="DR25" s="445"/>
      <c r="DS25" s="447"/>
      <c r="DT25" s="445"/>
      <c r="DU25" s="447"/>
      <c r="DV25" s="445"/>
      <c r="DW25" s="447"/>
      <c r="DX25" s="445"/>
      <c r="DY25" s="447"/>
      <c r="DZ25" s="445"/>
      <c r="EA25" s="447"/>
      <c r="EB25" s="445"/>
    </row>
    <row r="26" spans="1:132" s="421" customFormat="1" ht="24.95" customHeight="1" x14ac:dyDescent="0.2">
      <c r="A26" s="422" t="s">
        <v>2124</v>
      </c>
      <c r="B26" s="423"/>
      <c r="C26" s="424"/>
      <c r="D26" s="424"/>
      <c r="E26" s="424"/>
      <c r="F26" s="424"/>
      <c r="G26" s="424"/>
      <c r="H26" s="424"/>
      <c r="I26" s="424"/>
      <c r="J26" s="424"/>
      <c r="K26" s="444"/>
      <c r="L26" s="445"/>
      <c r="M26" s="490"/>
      <c r="N26" s="445"/>
      <c r="O26" s="447"/>
      <c r="P26" s="445"/>
      <c r="Q26" s="447"/>
      <c r="R26" s="445"/>
      <c r="S26" s="447"/>
      <c r="T26" s="445"/>
      <c r="U26" s="447"/>
      <c r="V26" s="445"/>
      <c r="W26" s="447"/>
      <c r="X26" s="445"/>
      <c r="Y26" s="447"/>
      <c r="Z26" s="445"/>
      <c r="AA26" s="447"/>
      <c r="AB26" s="445"/>
      <c r="AC26" s="447"/>
      <c r="AD26" s="445"/>
      <c r="AE26" s="447"/>
      <c r="AF26" s="445"/>
      <c r="AG26" s="447"/>
      <c r="AH26" s="445"/>
      <c r="AI26" s="447"/>
      <c r="AJ26" s="445"/>
      <c r="AK26" s="447"/>
      <c r="AL26" s="445"/>
      <c r="AM26" s="447"/>
      <c r="AN26" s="445"/>
      <c r="AO26" s="447"/>
      <c r="AP26" s="445"/>
      <c r="AQ26" s="447"/>
      <c r="AR26" s="445"/>
      <c r="AS26" s="447"/>
      <c r="AT26" s="445"/>
      <c r="AU26" s="447"/>
      <c r="AV26" s="445"/>
      <c r="AW26" s="447"/>
      <c r="AX26" s="445"/>
      <c r="AY26" s="447"/>
      <c r="AZ26" s="445"/>
      <c r="BA26" s="447"/>
      <c r="BB26" s="445"/>
      <c r="BC26" s="447"/>
      <c r="BD26" s="445"/>
      <c r="BE26" s="447"/>
      <c r="BF26" s="445"/>
      <c r="BG26" s="447"/>
      <c r="BH26" s="445"/>
      <c r="BI26" s="447"/>
      <c r="BJ26" s="445"/>
      <c r="BK26" s="447"/>
      <c r="BL26" s="445"/>
      <c r="BM26" s="447"/>
      <c r="BN26" s="445"/>
      <c r="BO26" s="447"/>
      <c r="BP26" s="445"/>
      <c r="BQ26" s="447"/>
      <c r="BR26" s="445"/>
      <c r="BS26" s="447"/>
      <c r="BT26" s="445"/>
      <c r="BU26" s="447"/>
      <c r="BV26" s="445"/>
      <c r="BW26" s="447"/>
      <c r="BX26" s="445"/>
      <c r="BY26" s="447"/>
      <c r="BZ26" s="445"/>
      <c r="CA26" s="447"/>
      <c r="CB26" s="445"/>
      <c r="CC26" s="447"/>
      <c r="CD26" s="445"/>
      <c r="CE26" s="447"/>
      <c r="CF26" s="445"/>
      <c r="CG26" s="447"/>
      <c r="CH26" s="445"/>
      <c r="CI26" s="447"/>
      <c r="CJ26" s="445"/>
      <c r="CK26" s="447"/>
      <c r="CL26" s="445"/>
      <c r="CM26" s="447"/>
      <c r="CN26" s="445"/>
      <c r="CO26" s="447"/>
      <c r="CP26" s="445"/>
      <c r="CQ26" s="447"/>
      <c r="CR26" s="445"/>
      <c r="CS26" s="447"/>
      <c r="CT26" s="445"/>
      <c r="CU26" s="447"/>
      <c r="CV26" s="445"/>
      <c r="CW26" s="447"/>
      <c r="CX26" s="445"/>
      <c r="CY26" s="447"/>
      <c r="CZ26" s="445"/>
      <c r="DA26" s="447"/>
      <c r="DB26" s="445"/>
      <c r="DC26" s="447"/>
      <c r="DD26" s="445"/>
      <c r="DE26" s="447"/>
      <c r="DF26" s="445"/>
      <c r="DG26" s="447"/>
      <c r="DH26" s="445"/>
      <c r="DI26" s="447"/>
      <c r="DJ26" s="445"/>
      <c r="DK26" s="447"/>
      <c r="DL26" s="445"/>
      <c r="DM26" s="447"/>
      <c r="DN26" s="445"/>
      <c r="DO26" s="447"/>
      <c r="DP26" s="445"/>
      <c r="DQ26" s="447"/>
      <c r="DR26" s="445"/>
      <c r="DS26" s="447"/>
      <c r="DT26" s="445"/>
      <c r="DU26" s="447"/>
      <c r="DV26" s="445"/>
      <c r="DW26" s="447"/>
      <c r="DX26" s="445"/>
      <c r="DY26" s="447"/>
      <c r="DZ26" s="445"/>
      <c r="EA26" s="447"/>
      <c r="EB26" s="445"/>
    </row>
    <row r="27" spans="1:132" s="421" customFormat="1" ht="24.95" customHeight="1" x14ac:dyDescent="0.2">
      <c r="A27" s="422" t="s">
        <v>1725</v>
      </c>
      <c r="B27" s="423"/>
      <c r="C27" s="424"/>
      <c r="D27" s="424"/>
      <c r="E27" s="424"/>
      <c r="F27" s="424"/>
      <c r="G27" s="424"/>
      <c r="H27" s="424"/>
      <c r="I27" s="424"/>
      <c r="J27" s="424"/>
      <c r="K27" s="444"/>
      <c r="L27" s="445"/>
      <c r="M27" s="490"/>
      <c r="N27" s="445"/>
      <c r="O27" s="447"/>
      <c r="P27" s="445"/>
      <c r="Q27" s="447"/>
      <c r="R27" s="445"/>
      <c r="S27" s="447"/>
      <c r="T27" s="445"/>
      <c r="U27" s="447"/>
      <c r="V27" s="445"/>
      <c r="W27" s="447"/>
      <c r="X27" s="445"/>
      <c r="Y27" s="447"/>
      <c r="Z27" s="445"/>
      <c r="AA27" s="447"/>
      <c r="AB27" s="445"/>
      <c r="AC27" s="447"/>
      <c r="AD27" s="445"/>
      <c r="AE27" s="447"/>
      <c r="AF27" s="445"/>
      <c r="AG27" s="447"/>
      <c r="AH27" s="445"/>
      <c r="AI27" s="447"/>
      <c r="AJ27" s="445"/>
      <c r="AK27" s="447"/>
      <c r="AL27" s="445"/>
      <c r="AM27" s="447"/>
      <c r="AN27" s="445"/>
      <c r="AO27" s="447"/>
      <c r="AP27" s="445"/>
      <c r="AQ27" s="447"/>
      <c r="AR27" s="445"/>
      <c r="AS27" s="447"/>
      <c r="AT27" s="445"/>
      <c r="AU27" s="447"/>
      <c r="AV27" s="445"/>
      <c r="AW27" s="447"/>
      <c r="AX27" s="445"/>
      <c r="AY27" s="447"/>
      <c r="AZ27" s="445"/>
      <c r="BA27" s="447"/>
      <c r="BB27" s="445"/>
      <c r="BC27" s="447"/>
      <c r="BD27" s="445"/>
      <c r="BE27" s="447"/>
      <c r="BF27" s="445"/>
      <c r="BG27" s="447"/>
      <c r="BH27" s="445"/>
      <c r="BI27" s="447"/>
      <c r="BJ27" s="445"/>
      <c r="BK27" s="447"/>
      <c r="BL27" s="445"/>
      <c r="BM27" s="447"/>
      <c r="BN27" s="445"/>
      <c r="BO27" s="447"/>
      <c r="BP27" s="445"/>
      <c r="BQ27" s="447"/>
      <c r="BR27" s="445"/>
      <c r="BS27" s="447"/>
      <c r="BT27" s="445"/>
      <c r="BU27" s="447"/>
      <c r="BV27" s="445"/>
      <c r="BW27" s="447"/>
      <c r="BX27" s="445"/>
      <c r="BY27" s="447"/>
      <c r="BZ27" s="445"/>
      <c r="CA27" s="447"/>
      <c r="CB27" s="445"/>
      <c r="CC27" s="447"/>
      <c r="CD27" s="445"/>
      <c r="CE27" s="447"/>
      <c r="CF27" s="445"/>
      <c r="CG27" s="447"/>
      <c r="CH27" s="445"/>
      <c r="CI27" s="447"/>
      <c r="CJ27" s="445"/>
      <c r="CK27" s="447"/>
      <c r="CL27" s="445"/>
      <c r="CM27" s="447"/>
      <c r="CN27" s="445"/>
      <c r="CO27" s="447"/>
      <c r="CP27" s="445"/>
      <c r="CQ27" s="447"/>
      <c r="CR27" s="445"/>
      <c r="CS27" s="447"/>
      <c r="CT27" s="445"/>
      <c r="CU27" s="447"/>
      <c r="CV27" s="445"/>
      <c r="CW27" s="447"/>
      <c r="CX27" s="445"/>
      <c r="CY27" s="447"/>
      <c r="CZ27" s="445"/>
      <c r="DA27" s="447"/>
      <c r="DB27" s="445"/>
      <c r="DC27" s="447"/>
      <c r="DD27" s="445"/>
      <c r="DE27" s="447"/>
      <c r="DF27" s="445"/>
      <c r="DG27" s="447"/>
      <c r="DH27" s="445"/>
      <c r="DI27" s="447"/>
      <c r="DJ27" s="445"/>
      <c r="DK27" s="447"/>
      <c r="DL27" s="445"/>
      <c r="DM27" s="447"/>
      <c r="DN27" s="445"/>
      <c r="DO27" s="447"/>
      <c r="DP27" s="445"/>
      <c r="DQ27" s="447"/>
      <c r="DR27" s="445"/>
      <c r="DS27" s="447"/>
      <c r="DT27" s="445"/>
      <c r="DU27" s="447"/>
      <c r="DV27" s="445"/>
      <c r="DW27" s="447"/>
      <c r="DX27" s="445"/>
      <c r="DY27" s="447"/>
      <c r="DZ27" s="445"/>
      <c r="EA27" s="447"/>
      <c r="EB27" s="445"/>
    </row>
    <row r="28" spans="1:132" s="421" customFormat="1" ht="24.95" customHeight="1" x14ac:dyDescent="0.2">
      <c r="A28" s="416" t="s">
        <v>466</v>
      </c>
      <c r="B28" s="423"/>
      <c r="C28" s="424"/>
      <c r="D28" s="424"/>
      <c r="E28" s="424"/>
      <c r="F28" s="424"/>
      <c r="G28" s="424"/>
      <c r="H28" s="424"/>
      <c r="I28" s="424"/>
      <c r="J28" s="424"/>
      <c r="K28" s="417">
        <f>K24+K25+K27</f>
        <v>0</v>
      </c>
      <c r="L28" s="445"/>
      <c r="M28" s="491">
        <f>M24+M25+M27</f>
        <v>0</v>
      </c>
      <c r="N28" s="445"/>
      <c r="O28" s="415">
        <f>O24+O25+O27</f>
        <v>0</v>
      </c>
      <c r="P28" s="445"/>
      <c r="Q28" s="415">
        <f>Q24+Q25+Q27</f>
        <v>0</v>
      </c>
      <c r="R28" s="445"/>
      <c r="S28" s="415">
        <f>S24+S25+S27</f>
        <v>0</v>
      </c>
      <c r="T28" s="445"/>
      <c r="U28" s="415">
        <f>U24+U25+U27</f>
        <v>0</v>
      </c>
      <c r="V28" s="445"/>
      <c r="W28" s="415">
        <f>W24+W25+W27</f>
        <v>0</v>
      </c>
      <c r="X28" s="445"/>
      <c r="Y28" s="415">
        <f>Y24+Y25+Y27</f>
        <v>0</v>
      </c>
      <c r="Z28" s="445"/>
      <c r="AA28" s="415">
        <f>AA24+AA25+AA27</f>
        <v>0</v>
      </c>
      <c r="AB28" s="445"/>
      <c r="AC28" s="415">
        <f>AC24+AC25+AC27</f>
        <v>0</v>
      </c>
      <c r="AD28" s="445"/>
      <c r="AE28" s="415">
        <f>AE24+AE25+AE27</f>
        <v>0</v>
      </c>
      <c r="AF28" s="445"/>
      <c r="AG28" s="415">
        <f>AG24+AG25+AG27</f>
        <v>0</v>
      </c>
      <c r="AH28" s="445"/>
      <c r="AI28" s="447">
        <f>AI24+AI25+AI27</f>
        <v>0</v>
      </c>
      <c r="AJ28" s="445"/>
      <c r="AK28" s="447">
        <f>AK24+AK25+AK27</f>
        <v>0</v>
      </c>
      <c r="AL28" s="445"/>
      <c r="AM28" s="447">
        <f>AM24+AM25+AM27</f>
        <v>0</v>
      </c>
      <c r="AN28" s="445"/>
      <c r="AO28" s="447">
        <f>AO24+AO25+AO27</f>
        <v>0</v>
      </c>
      <c r="AP28" s="445"/>
      <c r="AQ28" s="447"/>
      <c r="AR28" s="445"/>
      <c r="AS28" s="447"/>
      <c r="AT28" s="445"/>
      <c r="AU28" s="447"/>
      <c r="AV28" s="445"/>
      <c r="AW28" s="447"/>
      <c r="AX28" s="445"/>
      <c r="AY28" s="447"/>
      <c r="AZ28" s="445"/>
      <c r="BA28" s="447"/>
      <c r="BB28" s="445"/>
      <c r="BC28" s="447"/>
      <c r="BD28" s="445"/>
      <c r="BE28" s="447"/>
      <c r="BF28" s="445"/>
      <c r="BG28" s="447"/>
      <c r="BH28" s="445"/>
      <c r="BI28" s="447"/>
      <c r="BJ28" s="445"/>
      <c r="BK28" s="447"/>
      <c r="BL28" s="445"/>
      <c r="BM28" s="447"/>
      <c r="BN28" s="445"/>
      <c r="BO28" s="447"/>
      <c r="BP28" s="445"/>
      <c r="BQ28" s="447"/>
      <c r="BR28" s="445"/>
      <c r="BS28" s="447"/>
      <c r="BT28" s="445"/>
      <c r="BU28" s="447"/>
      <c r="BV28" s="445"/>
      <c r="BW28" s="447"/>
      <c r="BX28" s="445"/>
      <c r="BY28" s="447"/>
      <c r="BZ28" s="445"/>
      <c r="CA28" s="447"/>
      <c r="CB28" s="445"/>
      <c r="CC28" s="447"/>
      <c r="CD28" s="445"/>
      <c r="CE28" s="447"/>
      <c r="CF28" s="445"/>
      <c r="CG28" s="447"/>
      <c r="CH28" s="445"/>
      <c r="CI28" s="447"/>
      <c r="CJ28" s="445"/>
      <c r="CK28" s="447"/>
      <c r="CL28" s="445"/>
      <c r="CM28" s="447"/>
      <c r="CN28" s="445"/>
      <c r="CO28" s="447"/>
      <c r="CP28" s="445"/>
      <c r="CQ28" s="447"/>
      <c r="CR28" s="445"/>
      <c r="CS28" s="447"/>
      <c r="CT28" s="445"/>
      <c r="CU28" s="447"/>
      <c r="CV28" s="445"/>
      <c r="CW28" s="447"/>
      <c r="CX28" s="445"/>
      <c r="CY28" s="447"/>
      <c r="CZ28" s="445"/>
      <c r="DA28" s="447"/>
      <c r="DB28" s="445"/>
      <c r="DC28" s="447"/>
      <c r="DD28" s="445"/>
      <c r="DE28" s="447"/>
      <c r="DF28" s="445"/>
      <c r="DG28" s="447"/>
      <c r="DH28" s="445"/>
      <c r="DI28" s="447"/>
      <c r="DJ28" s="445"/>
      <c r="DK28" s="447"/>
      <c r="DL28" s="445"/>
      <c r="DM28" s="447"/>
      <c r="DN28" s="445"/>
      <c r="DO28" s="447"/>
      <c r="DP28" s="445"/>
      <c r="DQ28" s="447"/>
      <c r="DR28" s="445"/>
      <c r="DS28" s="447"/>
      <c r="DT28" s="445"/>
      <c r="DU28" s="447"/>
      <c r="DV28" s="445"/>
      <c r="DW28" s="447"/>
      <c r="DX28" s="445"/>
      <c r="DY28" s="447"/>
      <c r="DZ28" s="445"/>
      <c r="EA28" s="447"/>
      <c r="EB28" s="445"/>
    </row>
    <row r="29" spans="1:132" s="421" customFormat="1" ht="30" customHeight="1" thickBot="1" x14ac:dyDescent="0.25">
      <c r="A29" s="425" t="s">
        <v>2123</v>
      </c>
      <c r="B29" s="426"/>
      <c r="C29" s="427"/>
      <c r="D29" s="427"/>
      <c r="E29" s="427"/>
      <c r="F29" s="427"/>
      <c r="G29" s="427"/>
      <c r="H29" s="427"/>
      <c r="I29" s="427"/>
      <c r="J29" s="427"/>
      <c r="K29" s="428">
        <f>K23+K28</f>
        <v>0</v>
      </c>
      <c r="L29" s="429">
        <f>L23</f>
        <v>0</v>
      </c>
      <c r="M29" s="492">
        <f>M23+M28</f>
        <v>0</v>
      </c>
      <c r="N29" s="429">
        <f t="shared" ref="N29:AP29" si="2">N23</f>
        <v>0</v>
      </c>
      <c r="O29" s="428">
        <f>O23+O28</f>
        <v>0</v>
      </c>
      <c r="P29" s="429">
        <f t="shared" si="2"/>
        <v>0</v>
      </c>
      <c r="Q29" s="428">
        <f>Q23+Q28</f>
        <v>0</v>
      </c>
      <c r="R29" s="429">
        <f t="shared" si="2"/>
        <v>0</v>
      </c>
      <c r="S29" s="428">
        <f>S23+S28</f>
        <v>0</v>
      </c>
      <c r="T29" s="429">
        <f t="shared" si="2"/>
        <v>0</v>
      </c>
      <c r="U29" s="428">
        <f>U23+U28</f>
        <v>0</v>
      </c>
      <c r="V29" s="429">
        <f t="shared" si="2"/>
        <v>0</v>
      </c>
      <c r="W29" s="428">
        <f>W23+W28</f>
        <v>0</v>
      </c>
      <c r="X29" s="429">
        <f t="shared" si="2"/>
        <v>0</v>
      </c>
      <c r="Y29" s="428">
        <f>Y23+Y28</f>
        <v>0</v>
      </c>
      <c r="Z29" s="429">
        <f t="shared" si="2"/>
        <v>0</v>
      </c>
      <c r="AA29" s="428">
        <f>AA23+AA28</f>
        <v>0</v>
      </c>
      <c r="AB29" s="429">
        <f t="shared" si="2"/>
        <v>0</v>
      </c>
      <c r="AC29" s="428">
        <f>AC23+AC28</f>
        <v>0</v>
      </c>
      <c r="AD29" s="429">
        <f t="shared" si="2"/>
        <v>0</v>
      </c>
      <c r="AE29" s="428">
        <f>AE23+AE28</f>
        <v>0</v>
      </c>
      <c r="AF29" s="429">
        <f t="shared" si="2"/>
        <v>0</v>
      </c>
      <c r="AG29" s="428">
        <f>AG23+AG28</f>
        <v>0</v>
      </c>
      <c r="AH29" s="429">
        <f t="shared" si="2"/>
        <v>0</v>
      </c>
      <c r="AI29" s="449">
        <f t="shared" ref="AI29" si="3">AI23+AI28</f>
        <v>0</v>
      </c>
      <c r="AJ29" s="450">
        <f t="shared" si="2"/>
        <v>0</v>
      </c>
      <c r="AK29" s="449">
        <f t="shared" ref="AK29" si="4">AK23+AK28</f>
        <v>0</v>
      </c>
      <c r="AL29" s="450">
        <f t="shared" si="2"/>
        <v>0</v>
      </c>
      <c r="AM29" s="449">
        <f t="shared" ref="AM29" si="5">AM23+AM28</f>
        <v>0</v>
      </c>
      <c r="AN29" s="450">
        <f t="shared" si="2"/>
        <v>0</v>
      </c>
      <c r="AO29" s="449">
        <f t="shared" ref="AO29" si="6">AO23+AO28</f>
        <v>0</v>
      </c>
      <c r="AP29" s="450">
        <f t="shared" si="2"/>
        <v>0</v>
      </c>
      <c r="AQ29" s="449"/>
      <c r="AR29" s="450"/>
      <c r="AS29" s="449"/>
      <c r="AT29" s="450"/>
      <c r="AU29" s="449"/>
      <c r="AV29" s="450"/>
      <c r="AW29" s="449"/>
      <c r="AX29" s="450"/>
      <c r="AY29" s="449"/>
      <c r="AZ29" s="450"/>
      <c r="BA29" s="449"/>
      <c r="BB29" s="450"/>
      <c r="BC29" s="449"/>
      <c r="BD29" s="450"/>
      <c r="BE29" s="449"/>
      <c r="BF29" s="450"/>
      <c r="BG29" s="449"/>
      <c r="BH29" s="450"/>
      <c r="BI29" s="449"/>
      <c r="BJ29" s="450"/>
      <c r="BK29" s="449"/>
      <c r="BL29" s="450"/>
      <c r="BM29" s="449"/>
      <c r="BN29" s="450"/>
      <c r="BO29" s="449"/>
      <c r="BP29" s="450"/>
      <c r="BQ29" s="449"/>
      <c r="BR29" s="450"/>
      <c r="BS29" s="449"/>
      <c r="BT29" s="450"/>
      <c r="BU29" s="449"/>
      <c r="BV29" s="450"/>
      <c r="BW29" s="449"/>
      <c r="BX29" s="450"/>
      <c r="BY29" s="449"/>
      <c r="BZ29" s="450"/>
      <c r="CA29" s="449"/>
      <c r="CB29" s="450"/>
      <c r="CC29" s="449"/>
      <c r="CD29" s="450"/>
      <c r="CE29" s="449"/>
      <c r="CF29" s="450"/>
      <c r="CG29" s="449"/>
      <c r="CH29" s="450"/>
      <c r="CI29" s="449"/>
      <c r="CJ29" s="450"/>
      <c r="CK29" s="449"/>
      <c r="CL29" s="450"/>
      <c r="CM29" s="449"/>
      <c r="CN29" s="450"/>
      <c r="CO29" s="449"/>
      <c r="CP29" s="450"/>
      <c r="CQ29" s="449"/>
      <c r="CR29" s="450"/>
      <c r="CS29" s="449"/>
      <c r="CT29" s="450"/>
      <c r="CU29" s="449"/>
      <c r="CV29" s="450"/>
      <c r="CW29" s="449"/>
      <c r="CX29" s="450"/>
      <c r="CY29" s="449"/>
      <c r="CZ29" s="450"/>
      <c r="DA29" s="449"/>
      <c r="DB29" s="450"/>
      <c r="DC29" s="449"/>
      <c r="DD29" s="450"/>
      <c r="DE29" s="449"/>
      <c r="DF29" s="450"/>
      <c r="DG29" s="449"/>
      <c r="DH29" s="450"/>
      <c r="DI29" s="449"/>
      <c r="DJ29" s="450"/>
      <c r="DK29" s="449"/>
      <c r="DL29" s="450"/>
      <c r="DM29" s="449"/>
      <c r="DN29" s="450"/>
      <c r="DO29" s="449"/>
      <c r="DP29" s="450"/>
      <c r="DQ29" s="449"/>
      <c r="DR29" s="450"/>
      <c r="DS29" s="449"/>
      <c r="DT29" s="450"/>
      <c r="DU29" s="449"/>
      <c r="DV29" s="450"/>
      <c r="DW29" s="449"/>
      <c r="DX29" s="450"/>
      <c r="DY29" s="449"/>
      <c r="DZ29" s="450"/>
      <c r="EA29" s="449"/>
      <c r="EB29" s="450"/>
    </row>
    <row r="30" spans="1:132" ht="15" customHeight="1" x14ac:dyDescent="0.2">
      <c r="A30" s="408"/>
      <c r="B30" s="430"/>
      <c r="C30" s="431"/>
      <c r="D30" s="431"/>
      <c r="E30" s="431"/>
      <c r="F30" s="431"/>
      <c r="G30" s="431"/>
      <c r="H30" s="431"/>
      <c r="I30" s="431"/>
      <c r="J30" s="431"/>
      <c r="K30" s="432"/>
      <c r="L30" s="432"/>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08"/>
      <c r="AY30" s="408"/>
      <c r="AZ30" s="408"/>
      <c r="BA30" s="408"/>
      <c r="BB30" s="408"/>
      <c r="BC30" s="408"/>
      <c r="BD30" s="408"/>
      <c r="BE30" s="408"/>
      <c r="BF30" s="408"/>
      <c r="BG30" s="408"/>
      <c r="BH30" s="408"/>
      <c r="BI30" s="408"/>
      <c r="BJ30" s="408"/>
      <c r="BK30" s="408"/>
      <c r="BL30" s="408"/>
      <c r="BM30" s="408"/>
      <c r="BN30" s="408"/>
      <c r="BO30" s="408"/>
      <c r="BP30" s="408"/>
      <c r="BQ30" s="408"/>
      <c r="BR30" s="408"/>
      <c r="BS30" s="408"/>
      <c r="BT30" s="408"/>
      <c r="BU30" s="408"/>
      <c r="BV30" s="408"/>
      <c r="BW30" s="408"/>
      <c r="BX30" s="408"/>
      <c r="BY30" s="408"/>
      <c r="BZ30" s="408"/>
      <c r="CA30" s="408"/>
      <c r="CB30" s="408"/>
      <c r="CC30" s="408"/>
      <c r="CD30" s="408"/>
      <c r="CE30" s="408"/>
      <c r="CF30" s="408"/>
      <c r="CG30" s="408"/>
      <c r="CH30" s="408"/>
      <c r="CI30" s="408"/>
      <c r="CJ30" s="408"/>
      <c r="CK30" s="408"/>
      <c r="CL30" s="408"/>
      <c r="CM30" s="408"/>
      <c r="CN30" s="408"/>
      <c r="CO30" s="408"/>
      <c r="CP30" s="408"/>
      <c r="CQ30" s="408"/>
      <c r="CR30" s="408"/>
      <c r="CS30" s="408"/>
      <c r="CT30" s="408"/>
      <c r="CU30" s="408"/>
      <c r="CV30" s="408"/>
      <c r="CW30" s="408"/>
      <c r="CX30" s="408"/>
      <c r="CY30" s="408"/>
      <c r="CZ30" s="408"/>
      <c r="DA30" s="408"/>
      <c r="DB30" s="408"/>
      <c r="DC30" s="408"/>
      <c r="DD30" s="408"/>
      <c r="DE30" s="408"/>
      <c r="DF30" s="408"/>
      <c r="DG30" s="408"/>
      <c r="DH30" s="408"/>
      <c r="DI30" s="408"/>
      <c r="DJ30" s="408"/>
      <c r="DK30" s="408"/>
      <c r="DL30" s="408"/>
      <c r="DM30" s="408"/>
      <c r="DN30" s="408"/>
      <c r="DO30" s="408"/>
      <c r="DP30" s="408"/>
      <c r="DQ30" s="408"/>
      <c r="DR30" s="408"/>
      <c r="DS30" s="408"/>
      <c r="DT30" s="408"/>
      <c r="DU30" s="408"/>
      <c r="DV30" s="408"/>
      <c r="DW30" s="408"/>
      <c r="DX30" s="408"/>
      <c r="DY30" s="408"/>
      <c r="DZ30" s="408"/>
      <c r="EA30" s="408"/>
      <c r="EB30" s="408"/>
    </row>
    <row r="31" spans="1:132" ht="24.95" customHeight="1" x14ac:dyDescent="0.2">
      <c r="A31" s="433" t="s">
        <v>2242</v>
      </c>
      <c r="B31" s="434"/>
      <c r="C31" s="434"/>
      <c r="D31" s="434"/>
      <c r="E31" s="431"/>
      <c r="F31" s="435"/>
      <c r="G31" s="435"/>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408"/>
      <c r="AX31" s="408"/>
      <c r="AY31" s="408"/>
      <c r="AZ31" s="408"/>
      <c r="BA31" s="408"/>
      <c r="BB31" s="408"/>
      <c r="BC31" s="408"/>
      <c r="BD31" s="408"/>
      <c r="BE31" s="408"/>
      <c r="BF31" s="408"/>
      <c r="BG31" s="408"/>
      <c r="BH31" s="408"/>
      <c r="BI31" s="408"/>
      <c r="BJ31" s="408"/>
      <c r="BK31" s="408"/>
      <c r="BL31" s="408"/>
      <c r="BM31" s="408"/>
      <c r="BN31" s="408"/>
      <c r="BO31" s="408"/>
      <c r="BP31" s="408"/>
      <c r="BQ31" s="408"/>
      <c r="BR31" s="408"/>
      <c r="BS31" s="408"/>
      <c r="BT31" s="408"/>
      <c r="BU31" s="408"/>
      <c r="BV31" s="408"/>
      <c r="BW31" s="408"/>
      <c r="BX31" s="408"/>
      <c r="BY31" s="408"/>
      <c r="BZ31" s="408"/>
      <c r="CA31" s="408"/>
      <c r="CB31" s="408"/>
      <c r="CC31" s="408"/>
      <c r="CD31" s="408"/>
      <c r="CE31" s="408"/>
      <c r="CF31" s="408"/>
      <c r="CG31" s="408"/>
      <c r="CH31" s="408"/>
      <c r="CI31" s="408"/>
      <c r="CJ31" s="408"/>
      <c r="CK31" s="408"/>
      <c r="CL31" s="408"/>
      <c r="CM31" s="408"/>
      <c r="CN31" s="408"/>
      <c r="CO31" s="408"/>
      <c r="CP31" s="408"/>
      <c r="CQ31" s="408"/>
      <c r="CR31" s="408"/>
      <c r="CS31" s="408"/>
      <c r="CT31" s="408"/>
      <c r="CU31" s="408"/>
      <c r="CV31" s="408"/>
      <c r="CW31" s="408"/>
      <c r="CX31" s="408"/>
      <c r="CY31" s="408"/>
      <c r="CZ31" s="408"/>
      <c r="DA31" s="408"/>
      <c r="DB31" s="408"/>
      <c r="DC31" s="408"/>
      <c r="DD31" s="408"/>
      <c r="DE31" s="408"/>
      <c r="DF31" s="408"/>
      <c r="DG31" s="408"/>
      <c r="DH31" s="408"/>
      <c r="DI31" s="408"/>
      <c r="DJ31" s="408"/>
      <c r="DK31" s="408"/>
      <c r="DL31" s="408"/>
      <c r="DM31" s="408"/>
      <c r="DN31" s="408"/>
      <c r="DO31" s="408"/>
      <c r="DP31" s="408"/>
      <c r="DQ31" s="408"/>
      <c r="DR31" s="408"/>
      <c r="DS31" s="408"/>
      <c r="DT31" s="408"/>
      <c r="DU31" s="408"/>
      <c r="DV31" s="408"/>
      <c r="DW31" s="408"/>
      <c r="DX31" s="408"/>
      <c r="DY31" s="408"/>
      <c r="DZ31" s="408"/>
      <c r="EA31" s="408"/>
      <c r="EB31" s="408"/>
    </row>
    <row r="32" spans="1:132" ht="24.95" customHeight="1" x14ac:dyDescent="0.2">
      <c r="A32" s="433" t="s">
        <v>2243</v>
      </c>
      <c r="B32" s="434"/>
      <c r="C32" s="434"/>
      <c r="D32" s="434"/>
      <c r="E32" s="431"/>
      <c r="F32" s="435"/>
      <c r="G32" s="435"/>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8"/>
      <c r="AY32" s="408"/>
      <c r="AZ32" s="408"/>
      <c r="BA32" s="408"/>
      <c r="BB32" s="408"/>
      <c r="BC32" s="408"/>
      <c r="BD32" s="408"/>
      <c r="BE32" s="408"/>
      <c r="BF32" s="408"/>
      <c r="BG32" s="408"/>
      <c r="BH32" s="408"/>
      <c r="BI32" s="408"/>
      <c r="BJ32" s="408"/>
      <c r="BK32" s="408"/>
      <c r="BL32" s="408"/>
      <c r="BM32" s="408"/>
      <c r="BN32" s="408"/>
      <c r="BO32" s="408"/>
      <c r="BP32" s="408"/>
      <c r="BQ32" s="408"/>
      <c r="BR32" s="408"/>
      <c r="BS32" s="408"/>
      <c r="BT32" s="408"/>
      <c r="BU32" s="408"/>
      <c r="BV32" s="408"/>
      <c r="BW32" s="408"/>
      <c r="BX32" s="408"/>
      <c r="BY32" s="408"/>
      <c r="BZ32" s="408"/>
      <c r="CA32" s="408"/>
      <c r="CB32" s="408"/>
      <c r="CC32" s="408"/>
      <c r="CD32" s="408"/>
      <c r="CE32" s="408"/>
      <c r="CF32" s="408"/>
      <c r="CG32" s="408"/>
      <c r="CH32" s="408"/>
      <c r="CI32" s="408"/>
      <c r="CJ32" s="408"/>
      <c r="CK32" s="408"/>
      <c r="CL32" s="408"/>
      <c r="CM32" s="408"/>
      <c r="CN32" s="408"/>
      <c r="CO32" s="408"/>
      <c r="CP32" s="408"/>
      <c r="CQ32" s="408"/>
      <c r="CR32" s="408"/>
      <c r="CS32" s="408"/>
      <c r="CT32" s="408"/>
      <c r="CU32" s="408"/>
      <c r="CV32" s="408"/>
      <c r="CW32" s="408"/>
      <c r="CX32" s="408"/>
      <c r="CY32" s="408"/>
      <c r="CZ32" s="408"/>
      <c r="DA32" s="408"/>
      <c r="DB32" s="408"/>
      <c r="DC32" s="408"/>
      <c r="DD32" s="408"/>
      <c r="DE32" s="408"/>
      <c r="DF32" s="408"/>
      <c r="DG32" s="408"/>
      <c r="DH32" s="408"/>
      <c r="DI32" s="408"/>
      <c r="DJ32" s="408"/>
      <c r="DK32" s="408"/>
      <c r="DL32" s="408"/>
      <c r="DM32" s="408"/>
      <c r="DN32" s="408"/>
      <c r="DO32" s="408"/>
      <c r="DP32" s="408"/>
      <c r="DQ32" s="408"/>
      <c r="DR32" s="408"/>
      <c r="DS32" s="408"/>
      <c r="DT32" s="408"/>
      <c r="DU32" s="408"/>
      <c r="DV32" s="408"/>
      <c r="DW32" s="408"/>
      <c r="DX32" s="408"/>
      <c r="DY32" s="408"/>
      <c r="DZ32" s="408"/>
      <c r="EA32" s="408"/>
      <c r="EB32" s="408"/>
    </row>
    <row r="33" spans="1:132" ht="24.95" customHeight="1" x14ac:dyDescent="0.2">
      <c r="A33" s="433" t="s">
        <v>2244</v>
      </c>
      <c r="B33" s="434"/>
      <c r="C33" s="434"/>
      <c r="D33" s="434"/>
      <c r="E33" s="431"/>
      <c r="F33" s="435"/>
      <c r="G33" s="435"/>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8"/>
      <c r="AW33" s="408"/>
      <c r="AX33" s="408"/>
      <c r="AY33" s="408"/>
      <c r="AZ33" s="408"/>
      <c r="BA33" s="408"/>
      <c r="BB33" s="408"/>
      <c r="BC33" s="408"/>
      <c r="BD33" s="408"/>
      <c r="BE33" s="408"/>
      <c r="BF33" s="408"/>
      <c r="BG33" s="408"/>
      <c r="BH33" s="408"/>
      <c r="BI33" s="408"/>
      <c r="BJ33" s="408"/>
      <c r="BK33" s="408"/>
      <c r="BL33" s="408"/>
      <c r="BM33" s="408"/>
      <c r="BN33" s="408"/>
      <c r="BO33" s="408"/>
      <c r="BP33" s="408"/>
      <c r="BQ33" s="408"/>
      <c r="BR33" s="408"/>
      <c r="BS33" s="408"/>
      <c r="BT33" s="408"/>
      <c r="BU33" s="408"/>
      <c r="BV33" s="408"/>
      <c r="BW33" s="408"/>
      <c r="BX33" s="408"/>
      <c r="BY33" s="408"/>
      <c r="BZ33" s="408"/>
      <c r="CA33" s="408"/>
      <c r="CB33" s="408"/>
      <c r="CC33" s="408"/>
      <c r="CD33" s="408"/>
      <c r="CE33" s="408"/>
      <c r="CF33" s="408"/>
      <c r="CG33" s="408"/>
      <c r="CH33" s="408"/>
      <c r="CI33" s="408"/>
      <c r="CJ33" s="408"/>
      <c r="CK33" s="408"/>
      <c r="CL33" s="408"/>
      <c r="CM33" s="408"/>
      <c r="CN33" s="408"/>
      <c r="CO33" s="408"/>
      <c r="CP33" s="408"/>
      <c r="CQ33" s="408"/>
      <c r="CR33" s="408"/>
      <c r="CS33" s="408"/>
      <c r="CT33" s="408"/>
      <c r="CU33" s="408"/>
      <c r="CV33" s="408"/>
      <c r="CW33" s="408"/>
      <c r="CX33" s="408"/>
      <c r="CY33" s="408"/>
      <c r="CZ33" s="408"/>
      <c r="DA33" s="408"/>
      <c r="DB33" s="408"/>
      <c r="DC33" s="408"/>
      <c r="DD33" s="408"/>
      <c r="DE33" s="408"/>
      <c r="DF33" s="408"/>
      <c r="DG33" s="408"/>
      <c r="DH33" s="408"/>
      <c r="DI33" s="408"/>
      <c r="DJ33" s="408"/>
      <c r="DK33" s="408"/>
      <c r="DL33" s="408"/>
      <c r="DM33" s="408"/>
      <c r="DN33" s="408"/>
      <c r="DO33" s="408"/>
      <c r="DP33" s="408"/>
      <c r="DQ33" s="408"/>
      <c r="DR33" s="408"/>
      <c r="DS33" s="408"/>
      <c r="DT33" s="408"/>
      <c r="DU33" s="408"/>
      <c r="DV33" s="408"/>
      <c r="DW33" s="408"/>
      <c r="DX33" s="408"/>
      <c r="DY33" s="408"/>
      <c r="DZ33" s="408"/>
      <c r="EA33" s="408"/>
      <c r="EB33" s="408"/>
    </row>
    <row r="34" spans="1:132" ht="24.95" customHeight="1" x14ac:dyDescent="0.2">
      <c r="A34" s="433" t="s">
        <v>2245</v>
      </c>
      <c r="B34" s="434"/>
      <c r="C34" s="434"/>
      <c r="D34" s="434"/>
      <c r="E34" s="431"/>
      <c r="F34" s="435"/>
      <c r="G34" s="435"/>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408"/>
      <c r="BN34" s="408"/>
      <c r="BO34" s="408"/>
      <c r="BP34" s="408"/>
      <c r="BQ34" s="408"/>
      <c r="BR34" s="408"/>
      <c r="BS34" s="408"/>
      <c r="BT34" s="408"/>
      <c r="BU34" s="408"/>
      <c r="BV34" s="408"/>
      <c r="BW34" s="408"/>
      <c r="BX34" s="408"/>
      <c r="BY34" s="408"/>
      <c r="BZ34" s="408"/>
      <c r="CA34" s="408"/>
      <c r="CB34" s="408"/>
      <c r="CC34" s="408"/>
      <c r="CD34" s="408"/>
      <c r="CE34" s="408"/>
      <c r="CF34" s="408"/>
      <c r="CG34" s="408"/>
      <c r="CH34" s="408"/>
      <c r="CI34" s="408"/>
      <c r="CJ34" s="408"/>
      <c r="CK34" s="408"/>
      <c r="CL34" s="408"/>
      <c r="CM34" s="408"/>
      <c r="CN34" s="408"/>
      <c r="CO34" s="408"/>
      <c r="CP34" s="408"/>
      <c r="CQ34" s="408"/>
      <c r="CR34" s="408"/>
      <c r="CS34" s="408"/>
      <c r="CT34" s="408"/>
      <c r="CU34" s="408"/>
      <c r="CV34" s="408"/>
      <c r="CW34" s="408"/>
      <c r="CX34" s="408"/>
      <c r="CY34" s="408"/>
      <c r="CZ34" s="408"/>
      <c r="DA34" s="408"/>
      <c r="DB34" s="408"/>
      <c r="DC34" s="408"/>
      <c r="DD34" s="408"/>
      <c r="DE34" s="408"/>
      <c r="DF34" s="408"/>
      <c r="DG34" s="408"/>
      <c r="DH34" s="408"/>
      <c r="DI34" s="408"/>
      <c r="DJ34" s="408"/>
      <c r="DK34" s="408"/>
      <c r="DL34" s="408"/>
      <c r="DM34" s="408"/>
      <c r="DN34" s="408"/>
      <c r="DO34" s="408"/>
      <c r="DP34" s="408"/>
      <c r="DQ34" s="408"/>
      <c r="DR34" s="408"/>
      <c r="DS34" s="408"/>
      <c r="DT34" s="408"/>
      <c r="DU34" s="408"/>
      <c r="DV34" s="408"/>
      <c r="DW34" s="408"/>
      <c r="DX34" s="408"/>
      <c r="DY34" s="408"/>
      <c r="DZ34" s="408"/>
      <c r="EA34" s="408"/>
      <c r="EB34" s="408"/>
    </row>
    <row r="35" spans="1:132" ht="24.95" customHeight="1" x14ac:dyDescent="0.2">
      <c r="A35" s="408" t="s">
        <v>2120</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8"/>
      <c r="BQ35" s="408"/>
      <c r="BR35" s="408"/>
      <c r="BS35" s="408"/>
      <c r="BT35" s="408"/>
      <c r="BU35" s="408"/>
      <c r="BV35" s="408"/>
      <c r="BW35" s="408"/>
      <c r="BX35" s="408"/>
      <c r="BY35" s="408"/>
      <c r="BZ35" s="408"/>
      <c r="CA35" s="408"/>
      <c r="CB35" s="408"/>
      <c r="CC35" s="408"/>
      <c r="CD35" s="408"/>
      <c r="CE35" s="408"/>
      <c r="CF35" s="408"/>
      <c r="CG35" s="408"/>
      <c r="CH35" s="408"/>
      <c r="CI35" s="408"/>
      <c r="CJ35" s="408"/>
      <c r="CK35" s="408"/>
      <c r="CL35" s="408"/>
      <c r="CM35" s="408"/>
      <c r="CN35" s="408"/>
      <c r="CO35" s="408"/>
      <c r="CP35" s="408"/>
      <c r="CQ35" s="408"/>
      <c r="CR35" s="408"/>
      <c r="CS35" s="408"/>
      <c r="CT35" s="408"/>
      <c r="CU35" s="408"/>
      <c r="CV35" s="408"/>
      <c r="CW35" s="408"/>
      <c r="CX35" s="408"/>
      <c r="CY35" s="408"/>
      <c r="CZ35" s="408"/>
      <c r="DA35" s="408"/>
      <c r="DB35" s="408"/>
      <c r="DC35" s="408"/>
      <c r="DD35" s="408"/>
      <c r="DE35" s="408"/>
      <c r="DF35" s="408"/>
      <c r="DG35" s="408"/>
      <c r="DH35" s="408"/>
      <c r="DI35" s="408"/>
      <c r="DJ35" s="408"/>
      <c r="DK35" s="408"/>
      <c r="DL35" s="408"/>
      <c r="DM35" s="408"/>
      <c r="DN35" s="408"/>
      <c r="DO35" s="408"/>
      <c r="DP35" s="408"/>
      <c r="DQ35" s="408"/>
      <c r="DR35" s="408"/>
      <c r="DS35" s="408"/>
      <c r="DT35" s="408"/>
      <c r="DU35" s="408"/>
      <c r="DV35" s="408"/>
      <c r="DW35" s="408"/>
      <c r="DX35" s="408"/>
      <c r="DY35" s="408"/>
      <c r="DZ35" s="408"/>
      <c r="EA35" s="408"/>
      <c r="EB35" s="408"/>
    </row>
    <row r="36" spans="1:132" ht="24.95" customHeight="1" x14ac:dyDescent="0.2">
      <c r="A36" s="408" t="s">
        <v>2240</v>
      </c>
      <c r="B36" s="408"/>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408"/>
      <c r="BR36" s="408"/>
      <c r="BS36" s="408"/>
      <c r="BT36" s="408"/>
      <c r="BU36" s="408"/>
      <c r="BV36" s="408"/>
      <c r="BW36" s="408"/>
      <c r="BX36" s="408"/>
      <c r="BY36" s="408"/>
      <c r="BZ36" s="408"/>
      <c r="CA36" s="408"/>
      <c r="CB36" s="408"/>
      <c r="CC36" s="408"/>
      <c r="CD36" s="408"/>
      <c r="CE36" s="408"/>
      <c r="CF36" s="408"/>
      <c r="CG36" s="408"/>
      <c r="CH36" s="408"/>
      <c r="CI36" s="408"/>
      <c r="CJ36" s="408"/>
      <c r="CK36" s="408"/>
      <c r="CL36" s="408"/>
      <c r="CM36" s="408"/>
      <c r="CN36" s="408"/>
      <c r="CO36" s="408"/>
      <c r="CP36" s="408"/>
      <c r="CQ36" s="408"/>
      <c r="CR36" s="408"/>
      <c r="CS36" s="408"/>
      <c r="CT36" s="408"/>
      <c r="CU36" s="408"/>
      <c r="CV36" s="408"/>
      <c r="CW36" s="408"/>
      <c r="CX36" s="408"/>
      <c r="CY36" s="408"/>
      <c r="CZ36" s="408"/>
      <c r="DA36" s="408"/>
      <c r="DB36" s="408"/>
      <c r="DC36" s="408"/>
      <c r="DD36" s="408"/>
      <c r="DE36" s="408"/>
      <c r="DF36" s="408"/>
      <c r="DG36" s="408"/>
      <c r="DH36" s="408"/>
      <c r="DI36" s="408"/>
      <c r="DJ36" s="408"/>
      <c r="DK36" s="408"/>
      <c r="DL36" s="408"/>
      <c r="DM36" s="408"/>
      <c r="DN36" s="408"/>
      <c r="DO36" s="408"/>
      <c r="DP36" s="408"/>
      <c r="DQ36" s="408"/>
      <c r="DR36" s="408"/>
      <c r="DS36" s="408"/>
      <c r="DT36" s="408"/>
      <c r="DU36" s="408"/>
      <c r="DV36" s="408"/>
      <c r="DW36" s="408"/>
      <c r="DX36" s="408"/>
      <c r="DY36" s="408"/>
      <c r="DZ36" s="408"/>
      <c r="EA36" s="408"/>
      <c r="EB36" s="408"/>
    </row>
    <row r="37" spans="1:132" ht="15" customHeight="1" x14ac:dyDescent="0.2"/>
    <row r="38" spans="1:132" ht="15" customHeight="1" x14ac:dyDescent="0.2"/>
    <row r="39" spans="1:132" ht="15" customHeight="1" x14ac:dyDescent="0.2"/>
    <row r="41" spans="1:132" s="409" customFormat="1" x14ac:dyDescent="0.2">
      <c r="A41" s="412"/>
      <c r="B41" s="412"/>
      <c r="C41" s="412"/>
      <c r="D41" s="412"/>
      <c r="E41" s="412"/>
      <c r="F41" s="412"/>
      <c r="G41" s="412"/>
      <c r="H41" s="412"/>
      <c r="I41" s="412"/>
      <c r="J41" s="412"/>
      <c r="K41" s="412"/>
      <c r="L41" s="412"/>
    </row>
    <row r="42" spans="1:132" s="409" customFormat="1" x14ac:dyDescent="0.2">
      <c r="A42" s="412"/>
      <c r="B42" s="412"/>
      <c r="C42" s="412"/>
      <c r="D42" s="412"/>
      <c r="E42" s="412"/>
      <c r="F42" s="412"/>
      <c r="G42" s="412"/>
      <c r="H42" s="412"/>
      <c r="I42" s="412"/>
      <c r="J42" s="412"/>
      <c r="K42" s="412"/>
      <c r="L42" s="412"/>
    </row>
    <row r="43" spans="1:132" s="409" customFormat="1" x14ac:dyDescent="0.2">
      <c r="A43" s="412"/>
      <c r="B43" s="412"/>
      <c r="C43" s="412"/>
      <c r="D43" s="412"/>
      <c r="E43" s="412"/>
      <c r="F43" s="412"/>
      <c r="G43" s="412"/>
      <c r="H43" s="412"/>
      <c r="I43" s="412"/>
      <c r="J43" s="412"/>
      <c r="K43" s="412"/>
      <c r="L43" s="412"/>
    </row>
    <row r="44" spans="1:132" s="409" customFormat="1" ht="14.25" customHeight="1" x14ac:dyDescent="0.2">
      <c r="A44" s="412"/>
      <c r="B44" s="412"/>
      <c r="C44" s="412"/>
      <c r="D44" s="412"/>
      <c r="E44" s="412"/>
      <c r="F44" s="412"/>
      <c r="G44" s="412"/>
      <c r="H44" s="412"/>
      <c r="I44" s="412"/>
      <c r="J44" s="412"/>
      <c r="K44" s="412"/>
      <c r="L44" s="412"/>
    </row>
    <row r="45" spans="1:132" ht="14.25" customHeight="1" x14ac:dyDescent="0.2"/>
  </sheetData>
  <sheetProtection password="DB79" sheet="1" objects="1" scenarios="1" insertColumns="0" sort="0" autoFilter="0"/>
  <mergeCells count="186">
    <mergeCell ref="K12:L12"/>
    <mergeCell ref="M14:N14"/>
    <mergeCell ref="M12:N12"/>
    <mergeCell ref="O12:P12"/>
    <mergeCell ref="O14:P14"/>
    <mergeCell ref="B12:H12"/>
    <mergeCell ref="M13:N13"/>
    <mergeCell ref="O13:P13"/>
    <mergeCell ref="K13:L14"/>
    <mergeCell ref="B13:E14"/>
    <mergeCell ref="F13:H14"/>
    <mergeCell ref="I13:J14"/>
    <mergeCell ref="AC12:AD12"/>
    <mergeCell ref="AE12:AF12"/>
    <mergeCell ref="AG12:AH12"/>
    <mergeCell ref="AC14:AD14"/>
    <mergeCell ref="AE14:AF14"/>
    <mergeCell ref="AG14:AH14"/>
    <mergeCell ref="AA12:AB12"/>
    <mergeCell ref="Q14:R14"/>
    <mergeCell ref="S14:T14"/>
    <mergeCell ref="U14:V14"/>
    <mergeCell ref="W14:X14"/>
    <mergeCell ref="Y14:Z14"/>
    <mergeCell ref="AA14:AB14"/>
    <mergeCell ref="Q12:R12"/>
    <mergeCell ref="S12:T12"/>
    <mergeCell ref="U12:V12"/>
    <mergeCell ref="W12:X12"/>
    <mergeCell ref="Y12:Z12"/>
    <mergeCell ref="Q13:R13"/>
    <mergeCell ref="S13:T13"/>
    <mergeCell ref="U13:V13"/>
    <mergeCell ref="W13:X13"/>
    <mergeCell ref="Y13:Z13"/>
    <mergeCell ref="AA13:AB13"/>
    <mergeCell ref="AO12:AP12"/>
    <mergeCell ref="AO14:AP14"/>
    <mergeCell ref="AQ12:AR12"/>
    <mergeCell ref="AQ14:AR14"/>
    <mergeCell ref="AS12:AT12"/>
    <mergeCell ref="AS14:AT14"/>
    <mergeCell ref="AI12:AJ12"/>
    <mergeCell ref="AI14:AJ14"/>
    <mergeCell ref="AK12:AL12"/>
    <mergeCell ref="AK14:AL14"/>
    <mergeCell ref="AM12:AN12"/>
    <mergeCell ref="AM14:AN14"/>
    <mergeCell ref="BA12:BB12"/>
    <mergeCell ref="BA14:BB14"/>
    <mergeCell ref="BC12:BD12"/>
    <mergeCell ref="BC14:BD14"/>
    <mergeCell ref="BE12:BF12"/>
    <mergeCell ref="BE14:BF14"/>
    <mergeCell ref="AU12:AV12"/>
    <mergeCell ref="AU14:AV14"/>
    <mergeCell ref="AW12:AX12"/>
    <mergeCell ref="AW14:AX14"/>
    <mergeCell ref="AY12:AZ12"/>
    <mergeCell ref="AY14:AZ14"/>
    <mergeCell ref="AU13:AV13"/>
    <mergeCell ref="AW13:AX13"/>
    <mergeCell ref="AY13:AZ13"/>
    <mergeCell ref="BA13:BB13"/>
    <mergeCell ref="BC13:BD13"/>
    <mergeCell ref="BE13:BF13"/>
    <mergeCell ref="BM12:BN12"/>
    <mergeCell ref="BM14:BN14"/>
    <mergeCell ref="BO12:BP12"/>
    <mergeCell ref="BO14:BP14"/>
    <mergeCell ref="BQ12:BR12"/>
    <mergeCell ref="BQ14:BR14"/>
    <mergeCell ref="BG12:BH12"/>
    <mergeCell ref="BG14:BH14"/>
    <mergeCell ref="BI12:BJ12"/>
    <mergeCell ref="BI14:BJ14"/>
    <mergeCell ref="BK12:BL12"/>
    <mergeCell ref="BK14:BL14"/>
    <mergeCell ref="BG13:BH13"/>
    <mergeCell ref="BI13:BJ13"/>
    <mergeCell ref="BK13:BL13"/>
    <mergeCell ref="BM13:BN13"/>
    <mergeCell ref="BO13:BP13"/>
    <mergeCell ref="BQ13:BR13"/>
    <mergeCell ref="BY12:BZ12"/>
    <mergeCell ref="BY14:BZ14"/>
    <mergeCell ref="CA12:CB12"/>
    <mergeCell ref="CA14:CB14"/>
    <mergeCell ref="CC12:CD12"/>
    <mergeCell ref="CC14:CD14"/>
    <mergeCell ref="BS12:BT12"/>
    <mergeCell ref="BS14:BT14"/>
    <mergeCell ref="BU12:BV12"/>
    <mergeCell ref="BU14:BV14"/>
    <mergeCell ref="BW12:BX12"/>
    <mergeCell ref="BW14:BX14"/>
    <mergeCell ref="BS13:BT13"/>
    <mergeCell ref="BU13:BV13"/>
    <mergeCell ref="BW13:BX13"/>
    <mergeCell ref="BY13:BZ13"/>
    <mergeCell ref="CA13:CB13"/>
    <mergeCell ref="CC13:CD13"/>
    <mergeCell ref="CK12:CL12"/>
    <mergeCell ref="CK14:CL14"/>
    <mergeCell ref="CM12:CN12"/>
    <mergeCell ref="CM14:CN14"/>
    <mergeCell ref="CO12:CP12"/>
    <mergeCell ref="CO14:CP14"/>
    <mergeCell ref="CE12:CF12"/>
    <mergeCell ref="CE14:CF14"/>
    <mergeCell ref="CG12:CH12"/>
    <mergeCell ref="CG14:CH14"/>
    <mergeCell ref="CI12:CJ12"/>
    <mergeCell ref="CI14:CJ14"/>
    <mergeCell ref="CE13:CF13"/>
    <mergeCell ref="CG13:CH13"/>
    <mergeCell ref="CI13:CJ13"/>
    <mergeCell ref="CK13:CL13"/>
    <mergeCell ref="CM13:CN13"/>
    <mergeCell ref="CO13:CP13"/>
    <mergeCell ref="CW12:CX12"/>
    <mergeCell ref="CW14:CX14"/>
    <mergeCell ref="CY12:CZ12"/>
    <mergeCell ref="CY14:CZ14"/>
    <mergeCell ref="DA12:DB12"/>
    <mergeCell ref="DA14:DB14"/>
    <mergeCell ref="CQ12:CR12"/>
    <mergeCell ref="CQ14:CR14"/>
    <mergeCell ref="CS12:CT12"/>
    <mergeCell ref="CS14:CT14"/>
    <mergeCell ref="CU12:CV12"/>
    <mergeCell ref="CU14:CV14"/>
    <mergeCell ref="CQ13:CR13"/>
    <mergeCell ref="CS13:CT13"/>
    <mergeCell ref="CU13:CV13"/>
    <mergeCell ref="CW13:CX13"/>
    <mergeCell ref="CY13:CZ13"/>
    <mergeCell ref="DA13:DB13"/>
    <mergeCell ref="DI12:DJ12"/>
    <mergeCell ref="DI14:DJ14"/>
    <mergeCell ref="DK12:DL12"/>
    <mergeCell ref="DK14:DL14"/>
    <mergeCell ref="DM12:DN12"/>
    <mergeCell ref="DM14:DN14"/>
    <mergeCell ref="DC12:DD12"/>
    <mergeCell ref="DC14:DD14"/>
    <mergeCell ref="DE12:DF12"/>
    <mergeCell ref="DE14:DF14"/>
    <mergeCell ref="DG12:DH12"/>
    <mergeCell ref="DG14:DH14"/>
    <mergeCell ref="DC13:DD13"/>
    <mergeCell ref="DE13:DF13"/>
    <mergeCell ref="DG13:DH13"/>
    <mergeCell ref="DI13:DJ13"/>
    <mergeCell ref="DK13:DL13"/>
    <mergeCell ref="DM13:DN13"/>
    <mergeCell ref="EA12:EB12"/>
    <mergeCell ref="EA14:EB14"/>
    <mergeCell ref="DU12:DV12"/>
    <mergeCell ref="DU14:DV14"/>
    <mergeCell ref="DW12:DX12"/>
    <mergeCell ref="DW14:DX14"/>
    <mergeCell ref="DY12:DZ12"/>
    <mergeCell ref="DY14:DZ14"/>
    <mergeCell ref="DO12:DP12"/>
    <mergeCell ref="DO14:DP14"/>
    <mergeCell ref="DQ12:DR12"/>
    <mergeCell ref="DQ14:DR14"/>
    <mergeCell ref="DS12:DT12"/>
    <mergeCell ref="DS14:DT14"/>
    <mergeCell ref="DO13:DP13"/>
    <mergeCell ref="DQ13:DR13"/>
    <mergeCell ref="DS13:DT13"/>
    <mergeCell ref="DU13:DV13"/>
    <mergeCell ref="DW13:DX13"/>
    <mergeCell ref="DY13:DZ13"/>
    <mergeCell ref="EA13:EB13"/>
    <mergeCell ref="AC13:AD13"/>
    <mergeCell ref="AE13:AF13"/>
    <mergeCell ref="AG13:AH13"/>
    <mergeCell ref="AI13:AJ13"/>
    <mergeCell ref="AK13:AL13"/>
    <mergeCell ref="AM13:AN13"/>
    <mergeCell ref="AO13:AP13"/>
    <mergeCell ref="AQ13:AR13"/>
    <mergeCell ref="AS13:AT13"/>
  </mergeCells>
  <phoneticPr fontId="0" type="noConversion"/>
  <dataValidations count="1">
    <dataValidation type="list" allowBlank="1" sqref="B15:I15">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45"/>
  <sheetViews>
    <sheetView topLeftCell="S1" zoomScaleNormal="100" zoomScalePageLayoutView="90" workbookViewId="0">
      <selection activeCell="AF19" sqref="AF19"/>
    </sheetView>
  </sheetViews>
  <sheetFormatPr baseColWidth="10" defaultColWidth="11.42578125" defaultRowHeight="13.5" x14ac:dyDescent="0.2"/>
  <cols>
    <col min="1" max="1" width="63.28515625" style="412" customWidth="1"/>
    <col min="2" max="4" width="13.28515625" style="412" customWidth="1"/>
    <col min="5" max="5" width="12.85546875" style="412" customWidth="1"/>
    <col min="6" max="6" width="13.28515625" style="412" customWidth="1"/>
    <col min="7" max="7" width="11.42578125" style="412" customWidth="1"/>
    <col min="8" max="9" width="12" style="412" customWidth="1"/>
    <col min="10" max="16384" width="11.42578125" style="412"/>
  </cols>
  <sheetData>
    <row r="1" spans="1:129" s="402" customFormat="1" x14ac:dyDescent="0.2">
      <c r="A1" s="400"/>
      <c r="B1" s="400"/>
      <c r="C1" s="400"/>
      <c r="D1" s="400"/>
      <c r="E1" s="400"/>
      <c r="F1" s="400"/>
      <c r="G1" s="401"/>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0"/>
      <c r="CX1" s="400"/>
      <c r="CY1" s="400"/>
      <c r="CZ1" s="400"/>
      <c r="DA1" s="400"/>
      <c r="DB1" s="400"/>
      <c r="DC1" s="400"/>
      <c r="DD1" s="400"/>
      <c r="DE1" s="400"/>
      <c r="DF1" s="400"/>
      <c r="DG1" s="400"/>
      <c r="DH1" s="400"/>
      <c r="DI1" s="400"/>
      <c r="DJ1" s="400"/>
      <c r="DK1" s="400"/>
      <c r="DL1" s="400"/>
      <c r="DM1" s="400"/>
      <c r="DN1" s="400"/>
      <c r="DO1" s="400"/>
      <c r="DP1" s="400"/>
      <c r="DQ1" s="400"/>
      <c r="DR1" s="400"/>
      <c r="DS1" s="400"/>
      <c r="DT1" s="400"/>
      <c r="DU1" s="400"/>
      <c r="DV1" s="400"/>
      <c r="DW1" s="400"/>
      <c r="DX1" s="400"/>
      <c r="DY1" s="400"/>
    </row>
    <row r="2" spans="1:129" s="402" customFormat="1" x14ac:dyDescent="0.2">
      <c r="A2" s="400"/>
      <c r="B2" s="400"/>
      <c r="C2" s="400"/>
      <c r="D2" s="400"/>
      <c r="E2" s="400"/>
      <c r="F2" s="400"/>
      <c r="G2" s="401"/>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c r="CA2" s="400"/>
      <c r="CB2" s="400"/>
      <c r="CC2" s="400"/>
      <c r="CD2" s="400"/>
      <c r="CE2" s="400"/>
      <c r="CF2" s="400"/>
      <c r="CG2" s="400"/>
      <c r="CH2" s="400"/>
      <c r="CI2" s="400"/>
      <c r="CJ2" s="400"/>
      <c r="CK2" s="400"/>
      <c r="CL2" s="400"/>
      <c r="CM2" s="400"/>
      <c r="CN2" s="400"/>
      <c r="CO2" s="400"/>
      <c r="CP2" s="400"/>
      <c r="CQ2" s="400"/>
      <c r="CR2" s="400"/>
      <c r="CS2" s="400"/>
      <c r="CT2" s="400"/>
      <c r="CU2" s="400"/>
      <c r="CV2" s="400"/>
      <c r="CW2" s="400"/>
      <c r="CX2" s="400"/>
      <c r="CY2" s="400"/>
      <c r="CZ2" s="400"/>
      <c r="DA2" s="400"/>
      <c r="DB2" s="400"/>
      <c r="DC2" s="400"/>
      <c r="DD2" s="400"/>
      <c r="DE2" s="400"/>
      <c r="DF2" s="400"/>
      <c r="DG2" s="400"/>
      <c r="DH2" s="400"/>
      <c r="DI2" s="400"/>
      <c r="DJ2" s="400"/>
      <c r="DK2" s="400"/>
      <c r="DL2" s="400"/>
      <c r="DM2" s="400"/>
      <c r="DN2" s="400"/>
      <c r="DO2" s="400"/>
      <c r="DP2" s="400"/>
      <c r="DQ2" s="400"/>
      <c r="DR2" s="400"/>
      <c r="DS2" s="400"/>
      <c r="DT2" s="400"/>
      <c r="DU2" s="400"/>
      <c r="DV2" s="400"/>
      <c r="DW2" s="400"/>
      <c r="DX2" s="400"/>
      <c r="DY2" s="400"/>
    </row>
    <row r="3" spans="1:129" s="402" customFormat="1" x14ac:dyDescent="0.2">
      <c r="A3" s="400"/>
      <c r="B3" s="400"/>
      <c r="C3" s="400"/>
      <c r="D3" s="400"/>
      <c r="E3" s="400"/>
      <c r="F3" s="400"/>
      <c r="G3" s="401"/>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0"/>
      <c r="CW3" s="400"/>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row>
    <row r="4" spans="1:129" s="402" customFormat="1" x14ac:dyDescent="0.2">
      <c r="A4" s="400"/>
      <c r="B4" s="400"/>
      <c r="C4" s="400"/>
      <c r="D4" s="400"/>
      <c r="E4" s="400"/>
      <c r="F4" s="400"/>
      <c r="G4" s="401"/>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0"/>
      <c r="BP4" s="400"/>
      <c r="BQ4" s="400"/>
      <c r="BR4" s="400"/>
      <c r="BS4" s="400"/>
      <c r="BT4" s="400"/>
      <c r="BU4" s="400"/>
      <c r="BV4" s="400"/>
      <c r="BW4" s="400"/>
      <c r="BX4" s="400"/>
      <c r="BY4" s="400"/>
      <c r="BZ4" s="400"/>
      <c r="CA4" s="400"/>
      <c r="CB4" s="400"/>
      <c r="CC4" s="400"/>
      <c r="CD4" s="400"/>
      <c r="CE4" s="400"/>
      <c r="CF4" s="400"/>
      <c r="CG4" s="400"/>
      <c r="CH4" s="400"/>
      <c r="CI4" s="400"/>
      <c r="CJ4" s="400"/>
      <c r="CK4" s="400"/>
      <c r="CL4" s="400"/>
      <c r="CM4" s="400"/>
      <c r="CN4" s="400"/>
      <c r="CO4" s="400"/>
      <c r="CP4" s="400"/>
      <c r="CQ4" s="400"/>
      <c r="CR4" s="400"/>
      <c r="CS4" s="400"/>
      <c r="CT4" s="400"/>
      <c r="CU4" s="400"/>
      <c r="CV4" s="400"/>
      <c r="CW4" s="400"/>
      <c r="CX4" s="400"/>
      <c r="CY4" s="400"/>
      <c r="CZ4" s="400"/>
      <c r="DA4" s="400"/>
      <c r="DB4" s="400"/>
      <c r="DC4" s="400"/>
      <c r="DD4" s="400"/>
      <c r="DE4" s="400"/>
      <c r="DF4" s="400"/>
      <c r="DG4" s="400"/>
      <c r="DH4" s="400"/>
      <c r="DI4" s="400"/>
      <c r="DJ4" s="400"/>
      <c r="DK4" s="400"/>
      <c r="DL4" s="400"/>
      <c r="DM4" s="400"/>
      <c r="DN4" s="400"/>
      <c r="DO4" s="400"/>
      <c r="DP4" s="400"/>
      <c r="DQ4" s="400"/>
      <c r="DR4" s="400"/>
      <c r="DS4" s="400"/>
      <c r="DT4" s="400"/>
      <c r="DU4" s="400"/>
      <c r="DV4" s="400"/>
      <c r="DW4" s="400"/>
      <c r="DX4" s="400"/>
      <c r="DY4" s="400"/>
    </row>
    <row r="5" spans="1:129" s="402" customFormat="1" x14ac:dyDescent="0.2">
      <c r="A5" s="400"/>
      <c r="B5" s="400"/>
      <c r="C5" s="400"/>
      <c r="D5" s="400"/>
      <c r="E5" s="400"/>
      <c r="F5" s="400"/>
      <c r="G5" s="401"/>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0"/>
      <c r="BJ5" s="400"/>
      <c r="BK5" s="400"/>
      <c r="BL5" s="400"/>
      <c r="BM5" s="400"/>
      <c r="BN5" s="400"/>
      <c r="BO5" s="400"/>
      <c r="BP5" s="400"/>
      <c r="BQ5" s="400"/>
      <c r="BR5" s="400"/>
      <c r="BS5" s="400"/>
      <c r="BT5" s="400"/>
      <c r="BU5" s="400"/>
      <c r="BV5" s="400"/>
      <c r="BW5" s="400"/>
      <c r="BX5" s="400"/>
      <c r="BY5" s="400"/>
      <c r="BZ5" s="400"/>
      <c r="CA5" s="400"/>
      <c r="CB5" s="400"/>
      <c r="CC5" s="400"/>
      <c r="CD5" s="400"/>
      <c r="CE5" s="400"/>
      <c r="CF5" s="400"/>
      <c r="CG5" s="400"/>
      <c r="CH5" s="400"/>
      <c r="CI5" s="400"/>
      <c r="CJ5" s="400"/>
      <c r="CK5" s="400"/>
      <c r="CL5" s="400"/>
      <c r="CM5" s="400"/>
      <c r="CN5" s="400"/>
      <c r="CO5" s="400"/>
      <c r="CP5" s="400"/>
      <c r="CQ5" s="400"/>
      <c r="CR5" s="400"/>
      <c r="CS5" s="400"/>
      <c r="CT5" s="400"/>
      <c r="CU5" s="400"/>
      <c r="CV5" s="400"/>
      <c r="CW5" s="400"/>
      <c r="CX5" s="400"/>
      <c r="CY5" s="400"/>
      <c r="CZ5" s="400"/>
      <c r="DA5" s="400"/>
      <c r="DB5" s="400"/>
      <c r="DC5" s="400"/>
      <c r="DD5" s="400"/>
      <c r="DE5" s="400"/>
      <c r="DF5" s="400"/>
      <c r="DG5" s="400"/>
      <c r="DH5" s="400"/>
      <c r="DI5" s="400"/>
      <c r="DJ5" s="400"/>
      <c r="DK5" s="400"/>
      <c r="DL5" s="400"/>
      <c r="DM5" s="400"/>
      <c r="DN5" s="400"/>
      <c r="DO5" s="400"/>
      <c r="DP5" s="400"/>
      <c r="DQ5" s="400"/>
      <c r="DR5" s="400"/>
      <c r="DS5" s="400"/>
      <c r="DT5" s="400"/>
      <c r="DU5" s="400"/>
      <c r="DV5" s="400"/>
      <c r="DW5" s="400"/>
      <c r="DX5" s="400"/>
      <c r="DY5" s="400"/>
    </row>
    <row r="6" spans="1:129" s="402" customFormat="1" x14ac:dyDescent="0.2">
      <c r="A6" s="400"/>
      <c r="B6" s="400"/>
      <c r="C6" s="400"/>
      <c r="D6" s="400"/>
      <c r="E6" s="400"/>
      <c r="F6" s="400"/>
      <c r="G6" s="401"/>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00"/>
      <c r="BB6" s="400"/>
      <c r="BC6" s="400"/>
      <c r="BD6" s="400"/>
      <c r="BE6" s="400"/>
      <c r="BF6" s="400"/>
      <c r="BG6" s="400"/>
      <c r="BH6" s="400"/>
      <c r="BI6" s="400"/>
      <c r="BJ6" s="400"/>
      <c r="BK6" s="400"/>
      <c r="BL6" s="400"/>
      <c r="BM6" s="400"/>
      <c r="BN6" s="400"/>
      <c r="BO6" s="400"/>
      <c r="BP6" s="400"/>
      <c r="BQ6" s="400"/>
      <c r="BR6" s="400"/>
      <c r="BS6" s="400"/>
      <c r="BT6" s="400"/>
      <c r="BU6" s="400"/>
      <c r="BV6" s="400"/>
      <c r="BW6" s="400"/>
      <c r="BX6" s="400"/>
      <c r="BY6" s="400"/>
      <c r="BZ6" s="400"/>
      <c r="CA6" s="400"/>
      <c r="CB6" s="400"/>
      <c r="CC6" s="400"/>
      <c r="CD6" s="400"/>
      <c r="CE6" s="400"/>
      <c r="CF6" s="400"/>
      <c r="CG6" s="400"/>
      <c r="CH6" s="400"/>
      <c r="CI6" s="400"/>
      <c r="CJ6" s="400"/>
      <c r="CK6" s="400"/>
      <c r="CL6" s="400"/>
      <c r="CM6" s="400"/>
      <c r="CN6" s="400"/>
      <c r="CO6" s="400"/>
      <c r="CP6" s="400"/>
      <c r="CQ6" s="400"/>
      <c r="CR6" s="400"/>
      <c r="CS6" s="400"/>
      <c r="CT6" s="400"/>
      <c r="CU6" s="400"/>
      <c r="CV6" s="400"/>
      <c r="CW6" s="400"/>
      <c r="CX6" s="400"/>
      <c r="CY6" s="400"/>
      <c r="CZ6" s="400"/>
      <c r="DA6" s="400"/>
      <c r="DB6" s="400"/>
      <c r="DC6" s="400"/>
      <c r="DD6" s="400"/>
      <c r="DE6" s="400"/>
      <c r="DF6" s="400"/>
      <c r="DG6" s="400"/>
      <c r="DH6" s="400"/>
      <c r="DI6" s="400"/>
      <c r="DJ6" s="400"/>
      <c r="DK6" s="400"/>
      <c r="DL6" s="400"/>
      <c r="DM6" s="400"/>
      <c r="DN6" s="400"/>
      <c r="DO6" s="400"/>
      <c r="DP6" s="400"/>
      <c r="DQ6" s="400"/>
      <c r="DR6" s="400"/>
      <c r="DS6" s="400"/>
      <c r="DT6" s="400"/>
      <c r="DU6" s="400"/>
      <c r="DV6" s="400"/>
      <c r="DW6" s="400"/>
      <c r="DX6" s="400"/>
      <c r="DY6" s="400"/>
    </row>
    <row r="7" spans="1:129" s="402" customFormat="1" x14ac:dyDescent="0.2">
      <c r="A7" s="400"/>
      <c r="B7" s="400"/>
      <c r="C7" s="400"/>
      <c r="D7" s="400"/>
      <c r="E7" s="400"/>
      <c r="F7" s="400"/>
      <c r="G7" s="401"/>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c r="CB7" s="400"/>
      <c r="CC7" s="400"/>
      <c r="CD7" s="400"/>
      <c r="CE7" s="400"/>
      <c r="CF7" s="400"/>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c r="DS7" s="400"/>
      <c r="DT7" s="400"/>
      <c r="DU7" s="400"/>
      <c r="DV7" s="400"/>
      <c r="DW7" s="400"/>
      <c r="DX7" s="400"/>
      <c r="DY7" s="400"/>
    </row>
    <row r="8" spans="1:129" s="402" customFormat="1" x14ac:dyDescent="0.2">
      <c r="A8" s="400"/>
      <c r="B8" s="400"/>
      <c r="C8" s="400"/>
      <c r="D8" s="400"/>
      <c r="E8" s="400"/>
      <c r="F8" s="400"/>
      <c r="G8" s="401"/>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0"/>
      <c r="AV8" s="400"/>
      <c r="AW8" s="400"/>
      <c r="AX8" s="400"/>
      <c r="AY8" s="400"/>
      <c r="AZ8" s="400"/>
      <c r="BA8" s="400"/>
      <c r="BB8" s="400"/>
      <c r="BC8" s="400"/>
      <c r="BD8" s="400"/>
      <c r="BE8" s="400"/>
      <c r="BF8" s="400"/>
      <c r="BG8" s="400"/>
      <c r="BH8" s="400"/>
      <c r="BI8" s="400"/>
      <c r="BJ8" s="400"/>
      <c r="BK8" s="400"/>
      <c r="BL8" s="400"/>
      <c r="BM8" s="400"/>
      <c r="BN8" s="400"/>
      <c r="BO8" s="400"/>
      <c r="BP8" s="400"/>
      <c r="BQ8" s="400"/>
      <c r="BR8" s="400"/>
      <c r="BS8" s="400"/>
      <c r="BT8" s="400"/>
      <c r="BU8" s="400"/>
      <c r="BV8" s="400"/>
      <c r="BW8" s="400"/>
      <c r="BX8" s="400"/>
      <c r="BY8" s="400"/>
      <c r="BZ8" s="400"/>
      <c r="CA8" s="400"/>
      <c r="CB8" s="400"/>
      <c r="CC8" s="400"/>
      <c r="CD8" s="400"/>
      <c r="CE8" s="400"/>
      <c r="CF8" s="400"/>
      <c r="CG8" s="400"/>
      <c r="CH8" s="400"/>
      <c r="CI8" s="400"/>
      <c r="CJ8" s="400"/>
      <c r="CK8" s="400"/>
      <c r="CL8" s="400"/>
      <c r="CM8" s="400"/>
      <c r="CN8" s="400"/>
      <c r="CO8" s="400"/>
      <c r="CP8" s="400"/>
      <c r="CQ8" s="400"/>
      <c r="CR8" s="400"/>
      <c r="CS8" s="400"/>
      <c r="CT8" s="400"/>
      <c r="CU8" s="400"/>
      <c r="CV8" s="400"/>
      <c r="CW8" s="400"/>
      <c r="CX8" s="400"/>
      <c r="CY8" s="400"/>
      <c r="CZ8" s="400"/>
      <c r="DA8" s="400"/>
      <c r="DB8" s="400"/>
      <c r="DC8" s="400"/>
      <c r="DD8" s="400"/>
      <c r="DE8" s="400"/>
      <c r="DF8" s="400"/>
      <c r="DG8" s="400"/>
      <c r="DH8" s="400"/>
      <c r="DI8" s="400"/>
      <c r="DJ8" s="400"/>
      <c r="DK8" s="400"/>
      <c r="DL8" s="400"/>
      <c r="DM8" s="400"/>
      <c r="DN8" s="400"/>
      <c r="DO8" s="400"/>
      <c r="DP8" s="400"/>
      <c r="DQ8" s="400"/>
      <c r="DR8" s="400"/>
      <c r="DS8" s="400"/>
      <c r="DT8" s="400"/>
      <c r="DU8" s="400"/>
      <c r="DV8" s="400"/>
      <c r="DW8" s="400"/>
      <c r="DX8" s="400"/>
      <c r="DY8" s="400"/>
    </row>
    <row r="9" spans="1:129" s="402" customFormat="1" x14ac:dyDescent="0.2">
      <c r="A9" s="400"/>
      <c r="B9" s="400"/>
      <c r="C9" s="400"/>
      <c r="D9" s="400"/>
      <c r="E9" s="400"/>
      <c r="F9" s="400"/>
      <c r="G9" s="401"/>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0"/>
      <c r="BS9" s="400"/>
      <c r="BT9" s="400"/>
      <c r="BU9" s="400"/>
      <c r="BV9" s="400"/>
      <c r="BW9" s="400"/>
      <c r="BX9" s="400"/>
      <c r="BY9" s="400"/>
      <c r="BZ9" s="400"/>
      <c r="CA9" s="400"/>
      <c r="CB9" s="400"/>
      <c r="CC9" s="400"/>
      <c r="CD9" s="400"/>
      <c r="CE9" s="400"/>
      <c r="CF9" s="400"/>
      <c r="CG9" s="400"/>
      <c r="CH9" s="400"/>
      <c r="CI9" s="400"/>
      <c r="CJ9" s="400"/>
      <c r="CK9" s="400"/>
      <c r="CL9" s="400"/>
      <c r="CM9" s="400"/>
      <c r="CN9" s="400"/>
      <c r="CO9" s="400"/>
      <c r="CP9" s="400"/>
      <c r="CQ9" s="400"/>
      <c r="CR9" s="400"/>
      <c r="CS9" s="400"/>
      <c r="CT9" s="400"/>
      <c r="CU9" s="400"/>
      <c r="CV9" s="400"/>
      <c r="CW9" s="400"/>
      <c r="CX9" s="400"/>
      <c r="CY9" s="400"/>
      <c r="CZ9" s="400"/>
      <c r="DA9" s="400"/>
      <c r="DB9" s="400"/>
      <c r="DC9" s="400"/>
      <c r="DD9" s="400"/>
      <c r="DE9" s="400"/>
      <c r="DF9" s="400"/>
      <c r="DG9" s="400"/>
      <c r="DH9" s="400"/>
      <c r="DI9" s="400"/>
      <c r="DJ9" s="400"/>
      <c r="DK9" s="400"/>
      <c r="DL9" s="400"/>
      <c r="DM9" s="400"/>
      <c r="DN9" s="400"/>
      <c r="DO9" s="400"/>
      <c r="DP9" s="400"/>
      <c r="DQ9" s="400"/>
      <c r="DR9" s="400"/>
      <c r="DS9" s="400"/>
      <c r="DT9" s="400"/>
      <c r="DU9" s="400"/>
      <c r="DV9" s="400"/>
      <c r="DW9" s="400"/>
      <c r="DX9" s="400"/>
      <c r="DY9" s="400"/>
    </row>
    <row r="10" spans="1:129" s="406" customFormat="1" ht="18" x14ac:dyDescent="0.2">
      <c r="A10" s="403" t="s">
        <v>2119</v>
      </c>
      <c r="B10" s="404"/>
      <c r="C10" s="404"/>
      <c r="D10" s="404"/>
      <c r="E10" s="404"/>
      <c r="F10" s="404"/>
      <c r="G10" s="404"/>
      <c r="H10" s="404"/>
      <c r="I10" s="404"/>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5"/>
      <c r="BE10" s="405"/>
      <c r="BF10" s="405"/>
      <c r="BG10" s="405"/>
      <c r="BH10" s="405"/>
      <c r="BI10" s="405"/>
      <c r="BJ10" s="405"/>
      <c r="BK10" s="405"/>
      <c r="BL10" s="405"/>
      <c r="BM10" s="405"/>
      <c r="BN10" s="405"/>
      <c r="BO10" s="405"/>
      <c r="BP10" s="405"/>
      <c r="BQ10" s="405"/>
      <c r="BR10" s="405"/>
      <c r="BS10" s="405"/>
      <c r="BT10" s="405"/>
      <c r="BU10" s="405"/>
      <c r="BV10" s="405"/>
      <c r="BW10" s="405"/>
      <c r="BX10" s="405"/>
      <c r="BY10" s="405"/>
      <c r="BZ10" s="405"/>
      <c r="CA10" s="405"/>
      <c r="CB10" s="405"/>
      <c r="CC10" s="405"/>
      <c r="CD10" s="405"/>
      <c r="CE10" s="405"/>
      <c r="CF10" s="405"/>
      <c r="CG10" s="405"/>
      <c r="CH10" s="405"/>
      <c r="CI10" s="405"/>
      <c r="CJ10" s="405"/>
      <c r="CK10" s="405"/>
      <c r="CL10" s="405"/>
      <c r="CM10" s="405"/>
      <c r="CN10" s="405"/>
      <c r="CO10" s="405"/>
      <c r="CP10" s="405"/>
      <c r="CQ10" s="405"/>
      <c r="CR10" s="405"/>
      <c r="CS10" s="405"/>
      <c r="CT10" s="405"/>
      <c r="CU10" s="405"/>
      <c r="CV10" s="405"/>
      <c r="CW10" s="405"/>
      <c r="CX10" s="405"/>
      <c r="CY10" s="405"/>
      <c r="CZ10" s="405"/>
      <c r="DA10" s="405"/>
      <c r="DB10" s="405"/>
      <c r="DC10" s="405"/>
      <c r="DD10" s="405"/>
      <c r="DE10" s="405"/>
      <c r="DF10" s="405"/>
      <c r="DG10" s="405"/>
      <c r="DH10" s="405"/>
      <c r="DI10" s="405"/>
      <c r="DJ10" s="405"/>
      <c r="DK10" s="405"/>
      <c r="DL10" s="405"/>
      <c r="DM10" s="405"/>
      <c r="DN10" s="405"/>
      <c r="DO10" s="405"/>
      <c r="DP10" s="405"/>
      <c r="DQ10" s="405"/>
      <c r="DR10" s="405"/>
      <c r="DS10" s="405"/>
      <c r="DT10" s="405"/>
      <c r="DU10" s="405"/>
      <c r="DV10" s="405"/>
      <c r="DW10" s="405"/>
      <c r="DX10" s="405"/>
      <c r="DY10" s="405"/>
    </row>
    <row r="11" spans="1:129" s="409" customFormat="1" ht="20.100000000000001" customHeight="1" thickBot="1" x14ac:dyDescent="0.25">
      <c r="A11" s="407"/>
      <c r="B11" s="408"/>
      <c r="C11" s="408"/>
      <c r="D11" s="408"/>
      <c r="E11" s="408"/>
      <c r="F11" s="408"/>
      <c r="G11" s="408"/>
      <c r="H11" s="524" t="s">
        <v>2322</v>
      </c>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8"/>
      <c r="BF11" s="408"/>
      <c r="BG11" s="408"/>
      <c r="BH11" s="408"/>
      <c r="BI11" s="408"/>
      <c r="BJ11" s="408"/>
      <c r="BK11" s="408"/>
      <c r="BL11" s="408"/>
      <c r="BM11" s="408"/>
      <c r="BN11" s="408"/>
      <c r="BO11" s="408"/>
      <c r="BP11" s="408"/>
      <c r="BQ11" s="408"/>
      <c r="BR11" s="408"/>
      <c r="BS11" s="408"/>
      <c r="BT11" s="408"/>
      <c r="BU11" s="408"/>
      <c r="BV11" s="408"/>
      <c r="BW11" s="408"/>
      <c r="BX11" s="408"/>
      <c r="BY11" s="408"/>
      <c r="BZ11" s="408"/>
      <c r="CA11" s="408"/>
      <c r="CB11" s="408"/>
      <c r="CC11" s="408"/>
      <c r="CD11" s="408"/>
      <c r="CE11" s="408"/>
      <c r="CF11" s="408"/>
      <c r="CG11" s="408"/>
      <c r="CH11" s="408"/>
      <c r="CI11" s="408"/>
      <c r="CJ11" s="408"/>
      <c r="CK11" s="408"/>
      <c r="CL11" s="408"/>
      <c r="CM11" s="408"/>
      <c r="CN11" s="408"/>
      <c r="CO11" s="408"/>
      <c r="CP11" s="408"/>
      <c r="CQ11" s="408"/>
      <c r="CR11" s="408"/>
      <c r="CS11" s="408"/>
      <c r="CT11" s="408"/>
      <c r="CU11" s="408"/>
      <c r="CV11" s="408"/>
      <c r="CW11" s="408"/>
      <c r="CX11" s="408"/>
      <c r="CY11" s="408"/>
      <c r="CZ11" s="408"/>
      <c r="DA11" s="408"/>
      <c r="DB11" s="408"/>
      <c r="DC11" s="408"/>
      <c r="DD11" s="408"/>
      <c r="DE11" s="408"/>
      <c r="DF11" s="408"/>
      <c r="DG11" s="408"/>
      <c r="DH11" s="408"/>
      <c r="DI11" s="408"/>
      <c r="DJ11" s="408"/>
      <c r="DK11" s="408"/>
      <c r="DL11" s="408"/>
      <c r="DM11" s="408"/>
      <c r="DN11" s="408"/>
      <c r="DO11" s="408"/>
      <c r="DP11" s="408"/>
      <c r="DQ11" s="408"/>
      <c r="DR11" s="408"/>
      <c r="DS11" s="408"/>
      <c r="DT11" s="408"/>
      <c r="DU11" s="408"/>
      <c r="DV11" s="408"/>
      <c r="DW11" s="408"/>
      <c r="DX11" s="408"/>
      <c r="DY11" s="408"/>
    </row>
    <row r="12" spans="1:129" s="409" customFormat="1" ht="39.950000000000003" customHeight="1" x14ac:dyDescent="0.2">
      <c r="A12" s="407"/>
      <c r="B12" s="559" t="s">
        <v>344</v>
      </c>
      <c r="C12" s="560"/>
      <c r="D12" s="560"/>
      <c r="E12" s="560"/>
      <c r="F12" s="561"/>
      <c r="G12" s="410"/>
      <c r="H12" s="555" t="s">
        <v>2320</v>
      </c>
      <c r="I12" s="556"/>
      <c r="J12" s="558" t="str">
        <f>'2. Structuration de l''unité'!A19</f>
        <v>E1</v>
      </c>
      <c r="K12" s="552"/>
      <c r="L12" s="551" t="str">
        <f>'2. Structuration de l''unité'!A20</f>
        <v>E2</v>
      </c>
      <c r="M12" s="552"/>
      <c r="N12" s="551" t="str">
        <f>'2. Structuration de l''unité'!A21</f>
        <v>E3</v>
      </c>
      <c r="O12" s="552"/>
      <c r="P12" s="551" t="str">
        <f>'2. Structuration de l''unité'!A22</f>
        <v>E4</v>
      </c>
      <c r="Q12" s="552"/>
      <c r="R12" s="551" t="str">
        <f>'2. Structuration de l''unité'!A23</f>
        <v>E5</v>
      </c>
      <c r="S12" s="552"/>
      <c r="T12" s="551" t="str">
        <f>'2. Structuration de l''unité'!A24</f>
        <v>E6</v>
      </c>
      <c r="U12" s="552"/>
      <c r="V12" s="551" t="str">
        <f>'2. Structuration de l''unité'!A25</f>
        <v>E7 …</v>
      </c>
      <c r="W12" s="552"/>
      <c r="X12" s="551" t="str">
        <f>'2. Structuration de l''unité'!A26</f>
        <v>TH1</v>
      </c>
      <c r="Y12" s="552"/>
      <c r="Z12" s="551" t="str">
        <f>'2. Structuration de l''unité'!A27</f>
        <v>TH2</v>
      </c>
      <c r="AA12" s="552"/>
      <c r="AB12" s="551" t="str">
        <f>'2. Structuration de l''unité'!A28</f>
        <v>TH3</v>
      </c>
      <c r="AC12" s="552"/>
      <c r="AD12" s="549" t="str">
        <f>'2. Structuration de l''unité'!A29</f>
        <v>TH4</v>
      </c>
      <c r="AE12" s="550"/>
      <c r="AF12" s="549" t="s">
        <v>2339</v>
      </c>
      <c r="AG12" s="550"/>
      <c r="AH12" s="549" t="s">
        <v>2340</v>
      </c>
      <c r="AI12" s="550"/>
      <c r="AJ12" s="549" t="s">
        <v>2341</v>
      </c>
      <c r="AK12" s="550"/>
      <c r="AL12" s="549" t="s">
        <v>2342</v>
      </c>
      <c r="AM12" s="550"/>
      <c r="AN12" s="585"/>
      <c r="AO12" s="586"/>
      <c r="AP12" s="585"/>
      <c r="AQ12" s="586"/>
      <c r="AR12" s="585"/>
      <c r="AS12" s="586"/>
      <c r="AT12" s="585"/>
      <c r="AU12" s="586"/>
      <c r="AV12" s="585"/>
      <c r="AW12" s="586"/>
      <c r="AX12" s="585"/>
      <c r="AY12" s="586"/>
      <c r="AZ12" s="585"/>
      <c r="BA12" s="586"/>
      <c r="BB12" s="585"/>
      <c r="BC12" s="586"/>
      <c r="BD12" s="585"/>
      <c r="BE12" s="586"/>
      <c r="BF12" s="585"/>
      <c r="BG12" s="586"/>
      <c r="BH12" s="585"/>
      <c r="BI12" s="586"/>
      <c r="BJ12" s="585"/>
      <c r="BK12" s="586"/>
      <c r="BL12" s="585"/>
      <c r="BM12" s="586"/>
      <c r="BN12" s="585"/>
      <c r="BO12" s="586"/>
      <c r="BP12" s="585"/>
      <c r="BQ12" s="586"/>
      <c r="BR12" s="585"/>
      <c r="BS12" s="586"/>
      <c r="BT12" s="585"/>
      <c r="BU12" s="586"/>
      <c r="BV12" s="585"/>
      <c r="BW12" s="586"/>
      <c r="BX12" s="585"/>
      <c r="BY12" s="586"/>
      <c r="BZ12" s="585"/>
      <c r="CA12" s="586"/>
      <c r="CB12" s="585"/>
      <c r="CC12" s="586"/>
      <c r="CD12" s="585"/>
      <c r="CE12" s="586"/>
      <c r="CF12" s="585"/>
      <c r="CG12" s="586"/>
      <c r="CH12" s="585"/>
      <c r="CI12" s="586"/>
      <c r="CJ12" s="585"/>
      <c r="CK12" s="586"/>
      <c r="CL12" s="585"/>
      <c r="CM12" s="586"/>
      <c r="CN12" s="585"/>
      <c r="CO12" s="586"/>
      <c r="CP12" s="585"/>
      <c r="CQ12" s="586"/>
      <c r="CR12" s="585"/>
      <c r="CS12" s="586"/>
      <c r="CT12" s="585"/>
      <c r="CU12" s="586"/>
      <c r="CV12" s="585"/>
      <c r="CW12" s="586"/>
      <c r="CX12" s="585"/>
      <c r="CY12" s="586"/>
      <c r="CZ12" s="585"/>
      <c r="DA12" s="586"/>
      <c r="DB12" s="585"/>
      <c r="DC12" s="586"/>
      <c r="DD12" s="585"/>
      <c r="DE12" s="586"/>
      <c r="DF12" s="585"/>
      <c r="DG12" s="586"/>
      <c r="DH12" s="585"/>
      <c r="DI12" s="586"/>
      <c r="DJ12" s="585"/>
      <c r="DK12" s="586"/>
      <c r="DL12" s="585"/>
      <c r="DM12" s="586"/>
      <c r="DN12" s="585"/>
      <c r="DO12" s="586"/>
      <c r="DP12" s="585"/>
      <c r="DQ12" s="586"/>
      <c r="DR12" s="585"/>
      <c r="DS12" s="586"/>
      <c r="DT12" s="585"/>
      <c r="DU12" s="586"/>
      <c r="DV12" s="585"/>
      <c r="DW12" s="586"/>
      <c r="DX12" s="585"/>
      <c r="DY12" s="586"/>
    </row>
    <row r="13" spans="1:129" s="409" customFormat="1" ht="39.950000000000003" customHeight="1" x14ac:dyDescent="0.2">
      <c r="A13" s="407"/>
      <c r="B13" s="567" t="s">
        <v>2121</v>
      </c>
      <c r="C13" s="568"/>
      <c r="D13" s="569"/>
      <c r="E13" s="573" t="s">
        <v>2122</v>
      </c>
      <c r="F13" s="569"/>
      <c r="G13" s="579" t="s">
        <v>579</v>
      </c>
      <c r="H13" s="581" t="str">
        <f>'1. Info. adm.'!B15</f>
        <v>…………………….</v>
      </c>
      <c r="I13" s="582"/>
      <c r="J13" s="562">
        <f>IF(ISERROR(VLOOKUP(J12,'2. Structuration de l''unité'!$A$19:$B$33,2,FALSE)),"",VLOOKUP(J12,'2. Structuration de l''unité'!$A$19:$B$33,2,FALSE))</f>
        <v>0</v>
      </c>
      <c r="K13" s="542" t="str">
        <f>IF(ISERROR(VLOOKUP(K12,'2. Structuration de l''unité'!$A$19:$B$33,2,FALSE)),"",VLOOKUP(K12,'2. Structuration de l''unité'!$A$19:$B$33,2,FALSE))</f>
        <v/>
      </c>
      <c r="L13" s="541">
        <f>IF(ISERROR(VLOOKUP(L12,'2. Structuration de l''unité'!$A$19:$B$33,2,FALSE)),"",VLOOKUP(L12,'2. Structuration de l''unité'!$A$19:$B$33,2,FALSE))</f>
        <v>0</v>
      </c>
      <c r="M13" s="542" t="str">
        <f>IF(ISERROR(VLOOKUP(M12,'2. Structuration de l''unité'!$A$19:$B$33,2,FALSE)),"",VLOOKUP(M12,'2. Structuration de l''unité'!$A$19:$B$33,2,FALSE))</f>
        <v/>
      </c>
      <c r="N13" s="541">
        <f>IF(ISERROR(VLOOKUP(N12,'2. Structuration de l''unité'!$A$19:$B$33,2,FALSE)),"",VLOOKUP(N12,'2. Structuration de l''unité'!$A$19:$B$33,2,FALSE))</f>
        <v>0</v>
      </c>
      <c r="O13" s="542" t="str">
        <f>IF(ISERROR(VLOOKUP(O12,'2. Structuration de l''unité'!$A$19:$B$33,2,FALSE)),"",VLOOKUP(O12,'2. Structuration de l''unité'!$A$19:$B$33,2,FALSE))</f>
        <v/>
      </c>
      <c r="P13" s="541">
        <f>IF(ISERROR(VLOOKUP(P12,'2. Structuration de l''unité'!$A$19:$B$33,2,FALSE)),"",VLOOKUP(P12,'2. Structuration de l''unité'!$A$19:$B$33,2,FALSE))</f>
        <v>0</v>
      </c>
      <c r="Q13" s="542" t="str">
        <f>IF(ISERROR(VLOOKUP(Q12,'2. Structuration de l''unité'!$A$19:$B$33,2,FALSE)),"",VLOOKUP(Q12,'2. Structuration de l''unité'!$A$19:$B$33,2,FALSE))</f>
        <v/>
      </c>
      <c r="R13" s="541">
        <f>IF(ISERROR(VLOOKUP(R12,'2. Structuration de l''unité'!$A$19:$B$33,2,FALSE)),"",VLOOKUP(R12,'2. Structuration de l''unité'!$A$19:$B$33,2,FALSE))</f>
        <v>0</v>
      </c>
      <c r="S13" s="542" t="str">
        <f>IF(ISERROR(VLOOKUP(S12,'2. Structuration de l''unité'!$A$19:$B$33,2,FALSE)),"",VLOOKUP(S12,'2. Structuration de l''unité'!$A$19:$B$33,2,FALSE))</f>
        <v/>
      </c>
      <c r="T13" s="541">
        <f>IF(ISERROR(VLOOKUP(T12,'2. Structuration de l''unité'!$A$19:$B$33,2,FALSE)),"",VLOOKUP(T12,'2. Structuration de l''unité'!$A$19:$B$33,2,FALSE))</f>
        <v>0</v>
      </c>
      <c r="U13" s="542" t="str">
        <f>IF(ISERROR(VLOOKUP(U12,'2. Structuration de l''unité'!$A$19:$B$33,2,FALSE)),"",VLOOKUP(U12,'2. Structuration de l''unité'!$A$19:$B$33,2,FALSE))</f>
        <v/>
      </c>
      <c r="V13" s="541">
        <f>IF(ISERROR(VLOOKUP(V12,'2. Structuration de l''unité'!$A$19:$B$33,2,FALSE)),"",VLOOKUP(V12,'2. Structuration de l''unité'!$A$19:$B$33,2,FALSE))</f>
        <v>0</v>
      </c>
      <c r="W13" s="542" t="str">
        <f>IF(ISERROR(VLOOKUP(W12,'2. Structuration de l''unité'!$A$19:$B$33,2,FALSE)),"",VLOOKUP(W12,'2. Structuration de l''unité'!$A$19:$B$33,2,FALSE))</f>
        <v/>
      </c>
      <c r="X13" s="541">
        <f>IF(ISERROR(VLOOKUP(X12,'2. Structuration de l''unité'!$A$19:$B$33,2,FALSE)),"",VLOOKUP(X12,'2. Structuration de l''unité'!$A$19:$B$33,2,FALSE))</f>
        <v>0</v>
      </c>
      <c r="Y13" s="542" t="str">
        <f>IF(ISERROR(VLOOKUP(Y12,'2. Structuration de l''unité'!$A$19:$B$33,2,FALSE)),"",VLOOKUP(Y12,'2. Structuration de l''unité'!$A$19:$B$33,2,FALSE))</f>
        <v/>
      </c>
      <c r="Z13" s="541">
        <f>IF(ISERROR(VLOOKUP(Z12,'2. Structuration de l''unité'!$A$19:$B$33,2,FALSE)),"",VLOOKUP(Z12,'2. Structuration de l''unité'!$A$19:$B$33,2,FALSE))</f>
        <v>0</v>
      </c>
      <c r="AA13" s="542" t="str">
        <f>IF(ISERROR(VLOOKUP(AA12,'2. Structuration de l''unité'!$A$19:$B$33,2,FALSE)),"",VLOOKUP(AA12,'2. Structuration de l''unité'!$A$19:$B$33,2,FALSE))</f>
        <v/>
      </c>
      <c r="AB13" s="541">
        <f>IF(ISERROR(VLOOKUP(AB12,'2. Structuration de l''unité'!$A$19:$B$33,2,FALSE)),"",VLOOKUP(AB12,'2. Structuration de l''unité'!$A$19:$B$33,2,FALSE))</f>
        <v>0</v>
      </c>
      <c r="AC13" s="542" t="str">
        <f>IF(ISERROR(VLOOKUP(AC12,'2. Structuration de l''unité'!$A$19:$B$33,2,FALSE)),"",VLOOKUP(AC12,'2. Structuration de l''unité'!$A$19:$B$33,2,FALSE))</f>
        <v/>
      </c>
      <c r="AD13" s="543">
        <f>IF(ISERROR(VLOOKUP(AD12,'2. Structuration de l''unité'!$A$19:$B$33,2,FALSE)),"",VLOOKUP(AD12,'2. Structuration de l''unité'!$A$19:$B$33,2,FALSE))</f>
        <v>0</v>
      </c>
      <c r="AE13" s="544" t="str">
        <f>IF(ISERROR(VLOOKUP(AE12,'2. Structuration de l''unité'!$A$19:$B$33,2,FALSE)),"",VLOOKUP(AE12,'2. Structuration de l''unité'!$A$19:$B$33,2,FALSE))</f>
        <v/>
      </c>
      <c r="AF13" s="587" t="str">
        <f>IF(ISERROR(VLOOKUP(AF12,'2. Structuration de l''unité'!$A$19:$B$33,2,FALSE)),"",VLOOKUP(AF12,'2. Structuration de l''unité'!$A$19:$B$33,2,FALSE))</f>
        <v/>
      </c>
      <c r="AG13" s="588"/>
      <c r="AH13" s="587" t="str">
        <f>IF(ISERROR(VLOOKUP(AH12,'2. Structuration de l''unité'!$A$19:$B$33,2,FALSE)),"",VLOOKUP(AH12,'2. Structuration de l''unité'!$A$19:$B$33,2,FALSE))</f>
        <v/>
      </c>
      <c r="AI13" s="588"/>
      <c r="AJ13" s="587" t="str">
        <f>IF(ISERROR(VLOOKUP(AJ12,'2. Structuration de l''unité'!$A$19:$B$33,2,FALSE)),"",VLOOKUP(AJ12,'2. Structuration de l''unité'!$A$19:$B$33,2,FALSE))</f>
        <v/>
      </c>
      <c r="AK13" s="588"/>
      <c r="AL13" s="587" t="str">
        <f>IF(ISERROR(VLOOKUP(AL12,'2. Structuration de l''unité'!$A$19:$B$33,2,FALSE)),"",VLOOKUP(AL12,'2. Structuration de l''unité'!$A$19:$B$33,2,FALSE))</f>
        <v/>
      </c>
      <c r="AM13" s="588"/>
      <c r="AN13" s="587"/>
      <c r="AO13" s="588"/>
      <c r="AP13" s="587"/>
      <c r="AQ13" s="588"/>
      <c r="AR13" s="587"/>
      <c r="AS13" s="588"/>
      <c r="AT13" s="587"/>
      <c r="AU13" s="588"/>
      <c r="AV13" s="587"/>
      <c r="AW13" s="588"/>
      <c r="AX13" s="587"/>
      <c r="AY13" s="588"/>
      <c r="AZ13" s="587"/>
      <c r="BA13" s="588"/>
      <c r="BB13" s="587"/>
      <c r="BC13" s="588"/>
      <c r="BD13" s="587"/>
      <c r="BE13" s="588"/>
      <c r="BF13" s="587"/>
      <c r="BG13" s="588"/>
      <c r="BH13" s="587"/>
      <c r="BI13" s="588"/>
      <c r="BJ13" s="587"/>
      <c r="BK13" s="588"/>
      <c r="BL13" s="587"/>
      <c r="BM13" s="588"/>
      <c r="BN13" s="587"/>
      <c r="BO13" s="588"/>
      <c r="BP13" s="587"/>
      <c r="BQ13" s="588"/>
      <c r="BR13" s="587"/>
      <c r="BS13" s="588"/>
      <c r="BT13" s="587"/>
      <c r="BU13" s="588"/>
      <c r="BV13" s="587"/>
      <c r="BW13" s="588"/>
      <c r="BX13" s="587"/>
      <c r="BY13" s="588"/>
      <c r="BZ13" s="587"/>
      <c r="CA13" s="588"/>
      <c r="CB13" s="587"/>
      <c r="CC13" s="588"/>
      <c r="CD13" s="587"/>
      <c r="CE13" s="588"/>
      <c r="CF13" s="587"/>
      <c r="CG13" s="588"/>
      <c r="CH13" s="587"/>
      <c r="CI13" s="588"/>
      <c r="CJ13" s="587"/>
      <c r="CK13" s="588"/>
      <c r="CL13" s="587"/>
      <c r="CM13" s="588"/>
      <c r="CN13" s="587"/>
      <c r="CO13" s="588"/>
      <c r="CP13" s="587"/>
      <c r="CQ13" s="588"/>
      <c r="CR13" s="587"/>
      <c r="CS13" s="588"/>
      <c r="CT13" s="587"/>
      <c r="CU13" s="588"/>
      <c r="CV13" s="587"/>
      <c r="CW13" s="588"/>
      <c r="CX13" s="587"/>
      <c r="CY13" s="588"/>
      <c r="CZ13" s="587"/>
      <c r="DA13" s="588"/>
      <c r="DB13" s="587"/>
      <c r="DC13" s="588"/>
      <c r="DD13" s="587"/>
      <c r="DE13" s="588"/>
      <c r="DF13" s="587"/>
      <c r="DG13" s="588"/>
      <c r="DH13" s="587"/>
      <c r="DI13" s="588"/>
      <c r="DJ13" s="587"/>
      <c r="DK13" s="588"/>
      <c r="DL13" s="587"/>
      <c r="DM13" s="588"/>
      <c r="DN13" s="587"/>
      <c r="DO13" s="588"/>
      <c r="DP13" s="587"/>
      <c r="DQ13" s="588"/>
      <c r="DR13" s="587"/>
      <c r="DS13" s="588"/>
      <c r="DT13" s="587"/>
      <c r="DU13" s="588"/>
      <c r="DV13" s="587"/>
      <c r="DW13" s="588"/>
      <c r="DX13" s="587"/>
      <c r="DY13" s="588"/>
    </row>
    <row r="14" spans="1:129" ht="30" customHeight="1" thickBot="1" x14ac:dyDescent="0.25">
      <c r="A14" s="411"/>
      <c r="B14" s="570"/>
      <c r="C14" s="571"/>
      <c r="D14" s="572"/>
      <c r="E14" s="574"/>
      <c r="F14" s="572"/>
      <c r="G14" s="580"/>
      <c r="H14" s="583"/>
      <c r="I14" s="584"/>
      <c r="J14" s="557">
        <f>IF(ISERROR(VLOOKUP(J12,'2. Structuration de l''unité'!$A$19:$C$33,3,FALSE)),"",VLOOKUP(J12,'2. Structuration de l''unité'!$A$19:$C$33,3,FALSE))</f>
        <v>0</v>
      </c>
      <c r="K14" s="554" t="str">
        <f>IF(ISERROR(VLOOKUP(K12,'2. Structuration de l''unité'!$A$19:$C$33,3,FALSE)),"",VLOOKUP(K12,'2. Structuration de l''unité'!$A$19:$C$33,3,FALSE))</f>
        <v/>
      </c>
      <c r="L14" s="553">
        <f>IF(ISERROR(VLOOKUP(L12,'2. Structuration de l''unité'!$A$19:$C$33,3,FALSE)),"",VLOOKUP(L12,'2. Structuration de l''unité'!$A$19:$C$33,3,FALSE))</f>
        <v>0</v>
      </c>
      <c r="M14" s="554" t="str">
        <f>IF(ISERROR(VLOOKUP(M12,'2. Structuration de l''unité'!$A$19:$C$33,3,FALSE)),"",VLOOKUP(M12,'2. Structuration de l''unité'!$A$19:$C$33,3,FALSE))</f>
        <v/>
      </c>
      <c r="N14" s="553">
        <f>IF(ISERROR(VLOOKUP(N12,'2. Structuration de l''unité'!$A$19:$C$33,3,FALSE)),"",VLOOKUP(N12,'2. Structuration de l''unité'!$A$19:$C$33,3,FALSE))</f>
        <v>0</v>
      </c>
      <c r="O14" s="554" t="str">
        <f>IF(ISERROR(VLOOKUP(O12,'2. Structuration de l''unité'!$A$19:$C$33,3,FALSE)),"",VLOOKUP(O12,'2. Structuration de l''unité'!$A$19:$C$33,3,FALSE))</f>
        <v/>
      </c>
      <c r="P14" s="553">
        <f>IF(ISERROR(VLOOKUP(P12,'2. Structuration de l''unité'!$A$19:$C$33,3,FALSE)),"",VLOOKUP(P12,'2. Structuration de l''unité'!$A$19:$C$33,3,FALSE))</f>
        <v>0</v>
      </c>
      <c r="Q14" s="554" t="str">
        <f>IF(ISERROR(VLOOKUP(Q12,'2. Structuration de l''unité'!$A$19:$C$33,3,FALSE)),"",VLOOKUP(Q12,'2. Structuration de l''unité'!$A$19:$C$33,3,FALSE))</f>
        <v/>
      </c>
      <c r="R14" s="553">
        <f>IF(ISERROR(VLOOKUP(R12,'2. Structuration de l''unité'!$A$19:$C$33,3,FALSE)),"",VLOOKUP(R12,'2. Structuration de l''unité'!$A$19:$C$33,3,FALSE))</f>
        <v>0</v>
      </c>
      <c r="S14" s="554" t="str">
        <f>IF(ISERROR(VLOOKUP(S12,'2. Structuration de l''unité'!$A$19:$C$33,3,FALSE)),"",VLOOKUP(S12,'2. Structuration de l''unité'!$A$19:$C$33,3,FALSE))</f>
        <v/>
      </c>
      <c r="T14" s="553">
        <f>IF(ISERROR(VLOOKUP(T12,'2. Structuration de l''unité'!$A$19:$C$33,3,FALSE)),"",VLOOKUP(T12,'2. Structuration de l''unité'!$A$19:$C$33,3,FALSE))</f>
        <v>0</v>
      </c>
      <c r="U14" s="554" t="str">
        <f>IF(ISERROR(VLOOKUP(U12,'2. Structuration de l''unité'!$A$19:$C$33,3,FALSE)),"",VLOOKUP(U12,'2. Structuration de l''unité'!$A$19:$C$33,3,FALSE))</f>
        <v/>
      </c>
      <c r="V14" s="553">
        <f>IF(ISERROR(VLOOKUP(V12,'2. Structuration de l''unité'!$A$19:$C$33,3,FALSE)),"",VLOOKUP(V12,'2. Structuration de l''unité'!$A$19:$C$33,3,FALSE))</f>
        <v>0</v>
      </c>
      <c r="W14" s="554" t="str">
        <f>IF(ISERROR(VLOOKUP(W12,'2. Structuration de l''unité'!$A$19:$C$33,3,FALSE)),"",VLOOKUP(W12,'2. Structuration de l''unité'!$A$19:$C$33,3,FALSE))</f>
        <v/>
      </c>
      <c r="X14" s="553">
        <f>IF(ISERROR(VLOOKUP(X12,'2. Structuration de l''unité'!$A$19:$C$33,3,FALSE)),"",VLOOKUP(X12,'2. Structuration de l''unité'!$A$19:$C$33,3,FALSE))</f>
        <v>0</v>
      </c>
      <c r="Y14" s="554" t="str">
        <f>IF(ISERROR(VLOOKUP(Y12,'2. Structuration de l''unité'!$A$19:$C$33,3,FALSE)),"",VLOOKUP(Y12,'2. Structuration de l''unité'!$A$19:$C$33,3,FALSE))</f>
        <v/>
      </c>
      <c r="Z14" s="553">
        <f>IF(ISERROR(VLOOKUP(Z12,'2. Structuration de l''unité'!$A$19:$C$33,3,FALSE)),"",VLOOKUP(Z12,'2. Structuration de l''unité'!$A$19:$C$33,3,FALSE))</f>
        <v>0</v>
      </c>
      <c r="AA14" s="554" t="str">
        <f>IF(ISERROR(VLOOKUP(AA12,'2. Structuration de l''unité'!$A$19:$C$33,3,FALSE)),"",VLOOKUP(AA12,'2. Structuration de l''unité'!$A$19:$C$33,3,FALSE))</f>
        <v/>
      </c>
      <c r="AB14" s="553">
        <f>IF(ISERROR(VLOOKUP(AB12,'2. Structuration de l''unité'!$A$19:$C$33,3,FALSE)),"",VLOOKUP(AB12,'2. Structuration de l''unité'!$A$19:$C$33,3,FALSE))</f>
        <v>0</v>
      </c>
      <c r="AC14" s="554" t="str">
        <f>IF(ISERROR(VLOOKUP(AC12,'2. Structuration de l''unité'!$A$19:$C$33,3,FALSE)),"",VLOOKUP(AC12,'2. Structuration de l''unité'!$A$19:$C$33,3,FALSE))</f>
        <v/>
      </c>
      <c r="AD14" s="547">
        <f>IF(ISERROR(VLOOKUP(AD12,'2. Structuration de l''unité'!$A$19:$C$33,3,FALSE)),"",VLOOKUP(AD12,'2. Structuration de l''unité'!$A$19:$C$33,3,FALSE))</f>
        <v>0</v>
      </c>
      <c r="AE14" s="548" t="str">
        <f>IF(ISERROR(VLOOKUP(AE12,'2. Structuration de l''unité'!$A$19:$C$33,3,FALSE)),"",VLOOKUP(AE12,'2. Structuration de l''unité'!$A$19:$C$33,3,FALSE))</f>
        <v/>
      </c>
      <c r="AF14" s="547" t="str">
        <f>IF(ISERROR(VLOOKUP(AF12,'2. Structuration de l''unité'!$A$19:$C$33,3,FALSE)),"",VLOOKUP(AF12,'2. Structuration de l''unité'!$A$19:$C$33,3,FALSE))</f>
        <v/>
      </c>
      <c r="AG14" s="548" t="str">
        <f>IF(ISERROR(VLOOKUP(AG12,'2. Structuration de l''unité'!$A$19:$C$33,3,FALSE)),"",VLOOKUP(AG12,'2. Structuration de l''unité'!$A$19:$C$33,3,FALSE))</f>
        <v/>
      </c>
      <c r="AH14" s="547" t="str">
        <f>IF(ISERROR(VLOOKUP(AH12,'2. Structuration de l''unité'!$A$19:$C$33,3,FALSE)),"",VLOOKUP(AH12,'2. Structuration de l''unité'!$A$19:$C$33,3,FALSE))</f>
        <v/>
      </c>
      <c r="AI14" s="548" t="str">
        <f>IF(ISERROR(VLOOKUP(AI12,'2. Structuration de l''unité'!$A$19:$C$33,3,FALSE)),"",VLOOKUP(AI12,'2. Structuration de l''unité'!$A$19:$C$33,3,FALSE))</f>
        <v/>
      </c>
      <c r="AJ14" s="547" t="str">
        <f>IF(ISERROR(VLOOKUP(AJ12,'2. Structuration de l''unité'!$A$19:$C$33,3,FALSE)),"",VLOOKUP(AJ12,'2. Structuration de l''unité'!$A$19:$C$33,3,FALSE))</f>
        <v/>
      </c>
      <c r="AK14" s="548" t="str">
        <f>IF(ISERROR(VLOOKUP(AK12,'2. Structuration de l''unité'!$A$19:$C$33,3,FALSE)),"",VLOOKUP(AK12,'2. Structuration de l''unité'!$A$19:$C$33,3,FALSE))</f>
        <v/>
      </c>
      <c r="AL14" s="547" t="str">
        <f>IF(ISERROR(VLOOKUP(AL12,'2. Structuration de l''unité'!$A$19:$C$33,3,FALSE)),"",VLOOKUP(AL12,'2. Structuration de l''unité'!$A$19:$C$33,3,FALSE))</f>
        <v/>
      </c>
      <c r="AM14" s="548" t="str">
        <f>IF(ISERROR(VLOOKUP(AM12,'2. Structuration de l''unité'!$A$19:$C$33,3,FALSE)),"",VLOOKUP(AM12,'2. Structuration de l''unité'!$A$19:$C$33,3,FALSE))</f>
        <v/>
      </c>
      <c r="AN14" s="577"/>
      <c r="AO14" s="578"/>
      <c r="AP14" s="577"/>
      <c r="AQ14" s="578"/>
      <c r="AR14" s="577"/>
      <c r="AS14" s="578"/>
      <c r="AT14" s="577"/>
      <c r="AU14" s="578"/>
      <c r="AV14" s="577"/>
      <c r="AW14" s="578"/>
      <c r="AX14" s="577"/>
      <c r="AY14" s="578"/>
      <c r="AZ14" s="577"/>
      <c r="BA14" s="578"/>
      <c r="BB14" s="577"/>
      <c r="BC14" s="578"/>
      <c r="BD14" s="577"/>
      <c r="BE14" s="578"/>
      <c r="BF14" s="577"/>
      <c r="BG14" s="578"/>
      <c r="BH14" s="577"/>
      <c r="BI14" s="578"/>
      <c r="BJ14" s="577"/>
      <c r="BK14" s="578"/>
      <c r="BL14" s="577"/>
      <c r="BM14" s="578"/>
      <c r="BN14" s="577"/>
      <c r="BO14" s="578"/>
      <c r="BP14" s="577"/>
      <c r="BQ14" s="578"/>
      <c r="BR14" s="577"/>
      <c r="BS14" s="578"/>
      <c r="BT14" s="577"/>
      <c r="BU14" s="578"/>
      <c r="BV14" s="577"/>
      <c r="BW14" s="578"/>
      <c r="BX14" s="577"/>
      <c r="BY14" s="578"/>
      <c r="BZ14" s="577"/>
      <c r="CA14" s="578"/>
      <c r="CB14" s="577"/>
      <c r="CC14" s="578"/>
      <c r="CD14" s="577"/>
      <c r="CE14" s="578"/>
      <c r="CF14" s="577"/>
      <c r="CG14" s="578"/>
      <c r="CH14" s="577"/>
      <c r="CI14" s="578"/>
      <c r="CJ14" s="577"/>
      <c r="CK14" s="578"/>
      <c r="CL14" s="577"/>
      <c r="CM14" s="578"/>
      <c r="CN14" s="577"/>
      <c r="CO14" s="578"/>
      <c r="CP14" s="577"/>
      <c r="CQ14" s="578"/>
      <c r="CR14" s="577"/>
      <c r="CS14" s="578"/>
      <c r="CT14" s="577"/>
      <c r="CU14" s="578"/>
      <c r="CV14" s="577"/>
      <c r="CW14" s="578"/>
      <c r="CX14" s="577"/>
      <c r="CY14" s="578"/>
      <c r="CZ14" s="577"/>
      <c r="DA14" s="578"/>
      <c r="DB14" s="577"/>
      <c r="DC14" s="578"/>
      <c r="DD14" s="577"/>
      <c r="DE14" s="578"/>
      <c r="DF14" s="577"/>
      <c r="DG14" s="578"/>
      <c r="DH14" s="577"/>
      <c r="DI14" s="578"/>
      <c r="DJ14" s="577"/>
      <c r="DK14" s="578"/>
      <c r="DL14" s="577"/>
      <c r="DM14" s="578"/>
      <c r="DN14" s="577"/>
      <c r="DO14" s="578"/>
      <c r="DP14" s="577"/>
      <c r="DQ14" s="578"/>
      <c r="DR14" s="577"/>
      <c r="DS14" s="578"/>
      <c r="DT14" s="577"/>
      <c r="DU14" s="578"/>
      <c r="DV14" s="577"/>
      <c r="DW14" s="578"/>
      <c r="DX14" s="577"/>
      <c r="DY14" s="578"/>
    </row>
    <row r="15" spans="1:129" ht="45" customHeight="1" x14ac:dyDescent="0.2">
      <c r="A15" s="413" t="s">
        <v>2274</v>
      </c>
      <c r="B15" s="451"/>
      <c r="C15" s="276"/>
      <c r="D15" s="276"/>
      <c r="E15" s="276"/>
      <c r="F15" s="276"/>
      <c r="G15" s="436" t="s">
        <v>654</v>
      </c>
      <c r="H15" s="398" t="s">
        <v>2325</v>
      </c>
      <c r="I15" s="399" t="s">
        <v>2326</v>
      </c>
      <c r="J15" s="398" t="s">
        <v>2325</v>
      </c>
      <c r="K15" s="399" t="s">
        <v>2326</v>
      </c>
      <c r="L15" s="398" t="s">
        <v>2325</v>
      </c>
      <c r="M15" s="399" t="s">
        <v>2326</v>
      </c>
      <c r="N15" s="398" t="s">
        <v>2325</v>
      </c>
      <c r="O15" s="399" t="s">
        <v>2326</v>
      </c>
      <c r="P15" s="398" t="s">
        <v>2325</v>
      </c>
      <c r="Q15" s="399" t="s">
        <v>2326</v>
      </c>
      <c r="R15" s="398" t="s">
        <v>2325</v>
      </c>
      <c r="S15" s="399" t="s">
        <v>2326</v>
      </c>
      <c r="T15" s="398" t="s">
        <v>2325</v>
      </c>
      <c r="U15" s="399" t="s">
        <v>2326</v>
      </c>
      <c r="V15" s="398" t="s">
        <v>2325</v>
      </c>
      <c r="W15" s="399" t="s">
        <v>2326</v>
      </c>
      <c r="X15" s="398" t="s">
        <v>2325</v>
      </c>
      <c r="Y15" s="399" t="s">
        <v>2326</v>
      </c>
      <c r="Z15" s="398" t="s">
        <v>2325</v>
      </c>
      <c r="AA15" s="399" t="s">
        <v>2326</v>
      </c>
      <c r="AB15" s="398" t="s">
        <v>2325</v>
      </c>
      <c r="AC15" s="399" t="s">
        <v>2326</v>
      </c>
      <c r="AD15" s="398" t="s">
        <v>2325</v>
      </c>
      <c r="AE15" s="399" t="s">
        <v>2326</v>
      </c>
      <c r="AF15" s="398" t="s">
        <v>2325</v>
      </c>
      <c r="AG15" s="399" t="s">
        <v>2326</v>
      </c>
      <c r="AH15" s="398" t="s">
        <v>2325</v>
      </c>
      <c r="AI15" s="399" t="s">
        <v>2326</v>
      </c>
      <c r="AJ15" s="398" t="s">
        <v>2325</v>
      </c>
      <c r="AK15" s="399" t="s">
        <v>2326</v>
      </c>
      <c r="AL15" s="398" t="s">
        <v>2325</v>
      </c>
      <c r="AM15" s="399" t="s">
        <v>2326</v>
      </c>
      <c r="AN15" s="481"/>
      <c r="AO15" s="482"/>
      <c r="AP15" s="481"/>
      <c r="AQ15" s="482"/>
      <c r="AR15" s="481"/>
      <c r="AS15" s="482"/>
      <c r="AT15" s="481"/>
      <c r="AU15" s="482"/>
      <c r="AV15" s="481"/>
      <c r="AW15" s="482"/>
      <c r="AX15" s="481"/>
      <c r="AY15" s="482"/>
      <c r="AZ15" s="481"/>
      <c r="BA15" s="482"/>
      <c r="BB15" s="481"/>
      <c r="BC15" s="482"/>
      <c r="BD15" s="481"/>
      <c r="BE15" s="482"/>
      <c r="BF15" s="481"/>
      <c r="BG15" s="482"/>
      <c r="BH15" s="481"/>
      <c r="BI15" s="482"/>
      <c r="BJ15" s="481"/>
      <c r="BK15" s="482"/>
      <c r="BL15" s="481"/>
      <c r="BM15" s="482"/>
      <c r="BN15" s="481"/>
      <c r="BO15" s="482"/>
      <c r="BP15" s="481"/>
      <c r="BQ15" s="482"/>
      <c r="BR15" s="481"/>
      <c r="BS15" s="482"/>
      <c r="BT15" s="481"/>
      <c r="BU15" s="482"/>
      <c r="BV15" s="481"/>
      <c r="BW15" s="482"/>
      <c r="BX15" s="481"/>
      <c r="BY15" s="482"/>
      <c r="BZ15" s="481"/>
      <c r="CA15" s="482"/>
      <c r="CB15" s="481"/>
      <c r="CC15" s="482"/>
      <c r="CD15" s="481"/>
      <c r="CE15" s="482"/>
      <c r="CF15" s="481"/>
      <c r="CG15" s="482"/>
      <c r="CH15" s="481"/>
      <c r="CI15" s="482"/>
      <c r="CJ15" s="481"/>
      <c r="CK15" s="482"/>
      <c r="CL15" s="481"/>
      <c r="CM15" s="482"/>
      <c r="CN15" s="481"/>
      <c r="CO15" s="482"/>
      <c r="CP15" s="481"/>
      <c r="CQ15" s="482"/>
      <c r="CR15" s="481"/>
      <c r="CS15" s="482"/>
      <c r="CT15" s="481"/>
      <c r="CU15" s="482"/>
      <c r="CV15" s="481"/>
      <c r="CW15" s="482"/>
      <c r="CX15" s="481"/>
      <c r="CY15" s="482"/>
      <c r="CZ15" s="481"/>
      <c r="DA15" s="482"/>
      <c r="DB15" s="481"/>
      <c r="DC15" s="482"/>
      <c r="DD15" s="481"/>
      <c r="DE15" s="482"/>
      <c r="DF15" s="481"/>
      <c r="DG15" s="482"/>
      <c r="DH15" s="481"/>
      <c r="DI15" s="482"/>
      <c r="DJ15" s="481"/>
      <c r="DK15" s="482"/>
      <c r="DL15" s="481"/>
      <c r="DM15" s="482"/>
      <c r="DN15" s="481"/>
      <c r="DO15" s="482"/>
      <c r="DP15" s="481"/>
      <c r="DQ15" s="482"/>
      <c r="DR15" s="481"/>
      <c r="DS15" s="482"/>
      <c r="DT15" s="481"/>
      <c r="DU15" s="482"/>
      <c r="DV15" s="481"/>
      <c r="DW15" s="482"/>
      <c r="DX15" s="481"/>
      <c r="DY15" s="482"/>
    </row>
    <row r="16" spans="1:129" ht="24.95" customHeight="1" x14ac:dyDescent="0.2">
      <c r="A16" s="414" t="s">
        <v>1982</v>
      </c>
      <c r="B16" s="443"/>
      <c r="C16" s="439"/>
      <c r="D16" s="439"/>
      <c r="E16" s="440"/>
      <c r="F16" s="441"/>
      <c r="G16" s="437"/>
      <c r="H16" s="415">
        <f>B16+C16+D16+E16+F16+G16</f>
        <v>0</v>
      </c>
      <c r="I16" s="446"/>
      <c r="J16" s="493"/>
      <c r="K16" s="494"/>
      <c r="L16" s="493"/>
      <c r="M16" s="494"/>
      <c r="N16" s="493"/>
      <c r="O16" s="494"/>
      <c r="P16" s="493"/>
      <c r="Q16" s="494"/>
      <c r="R16" s="493"/>
      <c r="S16" s="494"/>
      <c r="T16" s="493"/>
      <c r="U16" s="494"/>
      <c r="V16" s="493"/>
      <c r="W16" s="494"/>
      <c r="X16" s="493"/>
      <c r="Y16" s="494"/>
      <c r="Z16" s="493"/>
      <c r="AA16" s="494"/>
      <c r="AB16" s="493"/>
      <c r="AC16" s="494"/>
      <c r="AD16" s="493"/>
      <c r="AE16" s="494"/>
      <c r="AF16" s="493"/>
      <c r="AG16" s="494"/>
      <c r="AH16" s="493"/>
      <c r="AI16" s="494"/>
      <c r="AJ16" s="493"/>
      <c r="AK16" s="494"/>
      <c r="AL16" s="493"/>
      <c r="AM16" s="494"/>
      <c r="AN16" s="493"/>
      <c r="AO16" s="494"/>
      <c r="AP16" s="493"/>
      <c r="AQ16" s="494"/>
      <c r="AR16" s="493"/>
      <c r="AS16" s="494"/>
      <c r="AT16" s="493"/>
      <c r="AU16" s="494"/>
      <c r="AV16" s="493"/>
      <c r="AW16" s="494"/>
      <c r="AX16" s="493"/>
      <c r="AY16" s="494"/>
      <c r="AZ16" s="493"/>
      <c r="BA16" s="494"/>
      <c r="BB16" s="493"/>
      <c r="BC16" s="494"/>
      <c r="BD16" s="493"/>
      <c r="BE16" s="494"/>
      <c r="BF16" s="493"/>
      <c r="BG16" s="494"/>
      <c r="BH16" s="493"/>
      <c r="BI16" s="494"/>
      <c r="BJ16" s="493"/>
      <c r="BK16" s="494"/>
      <c r="BL16" s="493"/>
      <c r="BM16" s="494"/>
      <c r="BN16" s="493"/>
      <c r="BO16" s="494"/>
      <c r="BP16" s="493"/>
      <c r="BQ16" s="494"/>
      <c r="BR16" s="493"/>
      <c r="BS16" s="494"/>
      <c r="BT16" s="493"/>
      <c r="BU16" s="494"/>
      <c r="BV16" s="493"/>
      <c r="BW16" s="494"/>
      <c r="BX16" s="493"/>
      <c r="BY16" s="494"/>
      <c r="BZ16" s="493"/>
      <c r="CA16" s="494"/>
      <c r="CB16" s="493"/>
      <c r="CC16" s="494"/>
      <c r="CD16" s="493"/>
      <c r="CE16" s="494"/>
      <c r="CF16" s="493"/>
      <c r="CG16" s="494"/>
      <c r="CH16" s="493"/>
      <c r="CI16" s="494"/>
      <c r="CJ16" s="493"/>
      <c r="CK16" s="494"/>
      <c r="CL16" s="493"/>
      <c r="CM16" s="494"/>
      <c r="CN16" s="493"/>
      <c r="CO16" s="494"/>
      <c r="CP16" s="493"/>
      <c r="CQ16" s="494"/>
      <c r="CR16" s="493"/>
      <c r="CS16" s="494"/>
      <c r="CT16" s="493"/>
      <c r="CU16" s="494"/>
      <c r="CV16" s="493"/>
      <c r="CW16" s="494"/>
      <c r="CX16" s="493"/>
      <c r="CY16" s="494"/>
      <c r="CZ16" s="493"/>
      <c r="DA16" s="494"/>
      <c r="DB16" s="493"/>
      <c r="DC16" s="494"/>
      <c r="DD16" s="493"/>
      <c r="DE16" s="494"/>
      <c r="DF16" s="493"/>
      <c r="DG16" s="494"/>
      <c r="DH16" s="493"/>
      <c r="DI16" s="494"/>
      <c r="DJ16" s="493"/>
      <c r="DK16" s="494"/>
      <c r="DL16" s="493"/>
      <c r="DM16" s="494"/>
      <c r="DN16" s="493"/>
      <c r="DO16" s="494"/>
      <c r="DP16" s="493"/>
      <c r="DQ16" s="494"/>
      <c r="DR16" s="493"/>
      <c r="DS16" s="494"/>
      <c r="DT16" s="493"/>
      <c r="DU16" s="494"/>
      <c r="DV16" s="493"/>
      <c r="DW16" s="494"/>
      <c r="DX16" s="493"/>
      <c r="DY16" s="494"/>
    </row>
    <row r="17" spans="1:129" ht="24.95" customHeight="1" x14ac:dyDescent="0.2">
      <c r="A17" s="414" t="s">
        <v>1983</v>
      </c>
      <c r="B17" s="443"/>
      <c r="C17" s="439"/>
      <c r="D17" s="439"/>
      <c r="E17" s="441"/>
      <c r="F17" s="441"/>
      <c r="G17" s="437"/>
      <c r="H17" s="415">
        <f t="shared" ref="H17:H22" si="0">B17+C17+D17+E17+F17+G17</f>
        <v>0</v>
      </c>
      <c r="I17" s="446"/>
      <c r="J17" s="493"/>
      <c r="K17" s="494"/>
      <c r="L17" s="493"/>
      <c r="M17" s="494"/>
      <c r="N17" s="493"/>
      <c r="O17" s="494"/>
      <c r="P17" s="493"/>
      <c r="Q17" s="494"/>
      <c r="R17" s="493"/>
      <c r="S17" s="494"/>
      <c r="T17" s="493"/>
      <c r="U17" s="494"/>
      <c r="V17" s="493"/>
      <c r="W17" s="494"/>
      <c r="X17" s="493"/>
      <c r="Y17" s="494"/>
      <c r="Z17" s="493"/>
      <c r="AA17" s="494"/>
      <c r="AB17" s="493"/>
      <c r="AC17" s="494"/>
      <c r="AD17" s="493"/>
      <c r="AE17" s="494"/>
      <c r="AF17" s="493"/>
      <c r="AG17" s="494"/>
      <c r="AH17" s="493"/>
      <c r="AI17" s="494"/>
      <c r="AJ17" s="493"/>
      <c r="AK17" s="494"/>
      <c r="AL17" s="493"/>
      <c r="AM17" s="494"/>
      <c r="AN17" s="493"/>
      <c r="AO17" s="494"/>
      <c r="AP17" s="493"/>
      <c r="AQ17" s="494"/>
      <c r="AR17" s="493"/>
      <c r="AS17" s="494"/>
      <c r="AT17" s="493"/>
      <c r="AU17" s="494"/>
      <c r="AV17" s="493"/>
      <c r="AW17" s="494"/>
      <c r="AX17" s="493"/>
      <c r="AY17" s="494"/>
      <c r="AZ17" s="493"/>
      <c r="BA17" s="494"/>
      <c r="BB17" s="493"/>
      <c r="BC17" s="494"/>
      <c r="BD17" s="493"/>
      <c r="BE17" s="494"/>
      <c r="BF17" s="493"/>
      <c r="BG17" s="494"/>
      <c r="BH17" s="493"/>
      <c r="BI17" s="494"/>
      <c r="BJ17" s="493"/>
      <c r="BK17" s="494"/>
      <c r="BL17" s="493"/>
      <c r="BM17" s="494"/>
      <c r="BN17" s="493"/>
      <c r="BO17" s="494"/>
      <c r="BP17" s="493"/>
      <c r="BQ17" s="494"/>
      <c r="BR17" s="493"/>
      <c r="BS17" s="494"/>
      <c r="BT17" s="493"/>
      <c r="BU17" s="494"/>
      <c r="BV17" s="493"/>
      <c r="BW17" s="494"/>
      <c r="BX17" s="493"/>
      <c r="BY17" s="494"/>
      <c r="BZ17" s="493"/>
      <c r="CA17" s="494"/>
      <c r="CB17" s="493"/>
      <c r="CC17" s="494"/>
      <c r="CD17" s="493"/>
      <c r="CE17" s="494"/>
      <c r="CF17" s="493"/>
      <c r="CG17" s="494"/>
      <c r="CH17" s="493"/>
      <c r="CI17" s="494"/>
      <c r="CJ17" s="493"/>
      <c r="CK17" s="494"/>
      <c r="CL17" s="493"/>
      <c r="CM17" s="494"/>
      <c r="CN17" s="493"/>
      <c r="CO17" s="494"/>
      <c r="CP17" s="493"/>
      <c r="CQ17" s="494"/>
      <c r="CR17" s="493"/>
      <c r="CS17" s="494"/>
      <c r="CT17" s="493"/>
      <c r="CU17" s="494"/>
      <c r="CV17" s="493"/>
      <c r="CW17" s="494"/>
      <c r="CX17" s="493"/>
      <c r="CY17" s="494"/>
      <c r="CZ17" s="493"/>
      <c r="DA17" s="494"/>
      <c r="DB17" s="493"/>
      <c r="DC17" s="494"/>
      <c r="DD17" s="493"/>
      <c r="DE17" s="494"/>
      <c r="DF17" s="493"/>
      <c r="DG17" s="494"/>
      <c r="DH17" s="493"/>
      <c r="DI17" s="494"/>
      <c r="DJ17" s="493"/>
      <c r="DK17" s="494"/>
      <c r="DL17" s="493"/>
      <c r="DM17" s="494"/>
      <c r="DN17" s="493"/>
      <c r="DO17" s="494"/>
      <c r="DP17" s="493"/>
      <c r="DQ17" s="494"/>
      <c r="DR17" s="493"/>
      <c r="DS17" s="494"/>
      <c r="DT17" s="493"/>
      <c r="DU17" s="494"/>
      <c r="DV17" s="493"/>
      <c r="DW17" s="494"/>
      <c r="DX17" s="493"/>
      <c r="DY17" s="494"/>
    </row>
    <row r="18" spans="1:129" ht="24.95" customHeight="1" x14ac:dyDescent="0.2">
      <c r="A18" s="414" t="s">
        <v>2266</v>
      </c>
      <c r="B18" s="442"/>
      <c r="C18" s="441"/>
      <c r="D18" s="441"/>
      <c r="E18" s="439"/>
      <c r="F18" s="439"/>
      <c r="G18" s="437"/>
      <c r="H18" s="415">
        <f t="shared" si="0"/>
        <v>0</v>
      </c>
      <c r="I18" s="446"/>
      <c r="J18" s="493"/>
      <c r="K18" s="494"/>
      <c r="L18" s="493"/>
      <c r="M18" s="494"/>
      <c r="N18" s="493"/>
      <c r="O18" s="494"/>
      <c r="P18" s="493"/>
      <c r="Q18" s="494"/>
      <c r="R18" s="493"/>
      <c r="S18" s="494"/>
      <c r="T18" s="493"/>
      <c r="U18" s="494"/>
      <c r="V18" s="493"/>
      <c r="W18" s="494"/>
      <c r="X18" s="493"/>
      <c r="Y18" s="494"/>
      <c r="Z18" s="493"/>
      <c r="AA18" s="494"/>
      <c r="AB18" s="493"/>
      <c r="AC18" s="494"/>
      <c r="AD18" s="493"/>
      <c r="AE18" s="494"/>
      <c r="AF18" s="493"/>
      <c r="AG18" s="494"/>
      <c r="AH18" s="493"/>
      <c r="AI18" s="494"/>
      <c r="AJ18" s="493"/>
      <c r="AK18" s="494"/>
      <c r="AL18" s="493"/>
      <c r="AM18" s="494"/>
      <c r="AN18" s="493"/>
      <c r="AO18" s="494"/>
      <c r="AP18" s="493"/>
      <c r="AQ18" s="494"/>
      <c r="AR18" s="493"/>
      <c r="AS18" s="494"/>
      <c r="AT18" s="493"/>
      <c r="AU18" s="494"/>
      <c r="AV18" s="493"/>
      <c r="AW18" s="494"/>
      <c r="AX18" s="493"/>
      <c r="AY18" s="494"/>
      <c r="AZ18" s="493"/>
      <c r="BA18" s="494"/>
      <c r="BB18" s="493"/>
      <c r="BC18" s="494"/>
      <c r="BD18" s="493"/>
      <c r="BE18" s="494"/>
      <c r="BF18" s="493"/>
      <c r="BG18" s="494"/>
      <c r="BH18" s="493"/>
      <c r="BI18" s="494"/>
      <c r="BJ18" s="493"/>
      <c r="BK18" s="494"/>
      <c r="BL18" s="493"/>
      <c r="BM18" s="494"/>
      <c r="BN18" s="493"/>
      <c r="BO18" s="494"/>
      <c r="BP18" s="493"/>
      <c r="BQ18" s="494"/>
      <c r="BR18" s="493"/>
      <c r="BS18" s="494"/>
      <c r="BT18" s="493"/>
      <c r="BU18" s="494"/>
      <c r="BV18" s="493"/>
      <c r="BW18" s="494"/>
      <c r="BX18" s="493"/>
      <c r="BY18" s="494"/>
      <c r="BZ18" s="493"/>
      <c r="CA18" s="494"/>
      <c r="CB18" s="493"/>
      <c r="CC18" s="494"/>
      <c r="CD18" s="493"/>
      <c r="CE18" s="494"/>
      <c r="CF18" s="493"/>
      <c r="CG18" s="494"/>
      <c r="CH18" s="493"/>
      <c r="CI18" s="494"/>
      <c r="CJ18" s="493"/>
      <c r="CK18" s="494"/>
      <c r="CL18" s="493"/>
      <c r="CM18" s="494"/>
      <c r="CN18" s="493"/>
      <c r="CO18" s="494"/>
      <c r="CP18" s="493"/>
      <c r="CQ18" s="494"/>
      <c r="CR18" s="493"/>
      <c r="CS18" s="494"/>
      <c r="CT18" s="493"/>
      <c r="CU18" s="494"/>
      <c r="CV18" s="493"/>
      <c r="CW18" s="494"/>
      <c r="CX18" s="493"/>
      <c r="CY18" s="494"/>
      <c r="CZ18" s="493"/>
      <c r="DA18" s="494"/>
      <c r="DB18" s="493"/>
      <c r="DC18" s="494"/>
      <c r="DD18" s="493"/>
      <c r="DE18" s="494"/>
      <c r="DF18" s="493"/>
      <c r="DG18" s="494"/>
      <c r="DH18" s="493"/>
      <c r="DI18" s="494"/>
      <c r="DJ18" s="493"/>
      <c r="DK18" s="494"/>
      <c r="DL18" s="493"/>
      <c r="DM18" s="494"/>
      <c r="DN18" s="493"/>
      <c r="DO18" s="494"/>
      <c r="DP18" s="493"/>
      <c r="DQ18" s="494"/>
      <c r="DR18" s="493"/>
      <c r="DS18" s="494"/>
      <c r="DT18" s="493"/>
      <c r="DU18" s="494"/>
      <c r="DV18" s="493"/>
      <c r="DW18" s="494"/>
      <c r="DX18" s="493"/>
      <c r="DY18" s="494"/>
    </row>
    <row r="19" spans="1:129" ht="24.95" customHeight="1" x14ac:dyDescent="0.2">
      <c r="A19" s="414" t="s">
        <v>1984</v>
      </c>
      <c r="B19" s="442"/>
      <c r="C19" s="441"/>
      <c r="D19" s="441"/>
      <c r="E19" s="439"/>
      <c r="F19" s="439"/>
      <c r="G19" s="437"/>
      <c r="H19" s="415">
        <f t="shared" si="0"/>
        <v>0</v>
      </c>
      <c r="I19" s="446"/>
      <c r="J19" s="493"/>
      <c r="K19" s="494"/>
      <c r="L19" s="493"/>
      <c r="M19" s="494"/>
      <c r="N19" s="493"/>
      <c r="O19" s="494"/>
      <c r="P19" s="493"/>
      <c r="Q19" s="494"/>
      <c r="R19" s="493"/>
      <c r="S19" s="494"/>
      <c r="T19" s="493"/>
      <c r="U19" s="494"/>
      <c r="V19" s="493"/>
      <c r="W19" s="494"/>
      <c r="X19" s="493"/>
      <c r="Y19" s="494"/>
      <c r="Z19" s="493"/>
      <c r="AA19" s="494"/>
      <c r="AB19" s="493"/>
      <c r="AC19" s="494"/>
      <c r="AD19" s="493"/>
      <c r="AE19" s="494"/>
      <c r="AF19" s="493"/>
      <c r="AG19" s="494"/>
      <c r="AH19" s="493"/>
      <c r="AI19" s="494"/>
      <c r="AJ19" s="493"/>
      <c r="AK19" s="494"/>
      <c r="AL19" s="493"/>
      <c r="AM19" s="494"/>
      <c r="AN19" s="493"/>
      <c r="AO19" s="494"/>
      <c r="AP19" s="493"/>
      <c r="AQ19" s="494"/>
      <c r="AR19" s="493"/>
      <c r="AS19" s="494"/>
      <c r="AT19" s="493"/>
      <c r="AU19" s="494"/>
      <c r="AV19" s="493"/>
      <c r="AW19" s="494"/>
      <c r="AX19" s="493"/>
      <c r="AY19" s="494"/>
      <c r="AZ19" s="493"/>
      <c r="BA19" s="494"/>
      <c r="BB19" s="493"/>
      <c r="BC19" s="494"/>
      <c r="BD19" s="493"/>
      <c r="BE19" s="494"/>
      <c r="BF19" s="493"/>
      <c r="BG19" s="494"/>
      <c r="BH19" s="493"/>
      <c r="BI19" s="494"/>
      <c r="BJ19" s="493"/>
      <c r="BK19" s="494"/>
      <c r="BL19" s="493"/>
      <c r="BM19" s="494"/>
      <c r="BN19" s="493"/>
      <c r="BO19" s="494"/>
      <c r="BP19" s="493"/>
      <c r="BQ19" s="494"/>
      <c r="BR19" s="493"/>
      <c r="BS19" s="494"/>
      <c r="BT19" s="493"/>
      <c r="BU19" s="494"/>
      <c r="BV19" s="493"/>
      <c r="BW19" s="494"/>
      <c r="BX19" s="493"/>
      <c r="BY19" s="494"/>
      <c r="BZ19" s="493"/>
      <c r="CA19" s="494"/>
      <c r="CB19" s="493"/>
      <c r="CC19" s="494"/>
      <c r="CD19" s="493"/>
      <c r="CE19" s="494"/>
      <c r="CF19" s="493"/>
      <c r="CG19" s="494"/>
      <c r="CH19" s="493"/>
      <c r="CI19" s="494"/>
      <c r="CJ19" s="493"/>
      <c r="CK19" s="494"/>
      <c r="CL19" s="493"/>
      <c r="CM19" s="494"/>
      <c r="CN19" s="493"/>
      <c r="CO19" s="494"/>
      <c r="CP19" s="493"/>
      <c r="CQ19" s="494"/>
      <c r="CR19" s="493"/>
      <c r="CS19" s="494"/>
      <c r="CT19" s="493"/>
      <c r="CU19" s="494"/>
      <c r="CV19" s="493"/>
      <c r="CW19" s="494"/>
      <c r="CX19" s="493"/>
      <c r="CY19" s="494"/>
      <c r="CZ19" s="493"/>
      <c r="DA19" s="494"/>
      <c r="DB19" s="493"/>
      <c r="DC19" s="494"/>
      <c r="DD19" s="493"/>
      <c r="DE19" s="494"/>
      <c r="DF19" s="493"/>
      <c r="DG19" s="494"/>
      <c r="DH19" s="493"/>
      <c r="DI19" s="494"/>
      <c r="DJ19" s="493"/>
      <c r="DK19" s="494"/>
      <c r="DL19" s="493"/>
      <c r="DM19" s="494"/>
      <c r="DN19" s="493"/>
      <c r="DO19" s="494"/>
      <c r="DP19" s="493"/>
      <c r="DQ19" s="494"/>
      <c r="DR19" s="493"/>
      <c r="DS19" s="494"/>
      <c r="DT19" s="493"/>
      <c r="DU19" s="494"/>
      <c r="DV19" s="493"/>
      <c r="DW19" s="494"/>
      <c r="DX19" s="493"/>
      <c r="DY19" s="494"/>
    </row>
    <row r="20" spans="1:129" s="409" customFormat="1" ht="24.95" customHeight="1" x14ac:dyDescent="0.2">
      <c r="A20" s="414" t="s">
        <v>1985</v>
      </c>
      <c r="B20" s="443"/>
      <c r="C20" s="439"/>
      <c r="D20" s="439"/>
      <c r="E20" s="439"/>
      <c r="F20" s="439"/>
      <c r="G20" s="438"/>
      <c r="H20" s="415">
        <f t="shared" si="0"/>
        <v>0</v>
      </c>
      <c r="I20" s="446"/>
      <c r="J20" s="495"/>
      <c r="K20" s="496"/>
      <c r="L20" s="495"/>
      <c r="M20" s="496"/>
      <c r="N20" s="495"/>
      <c r="O20" s="496"/>
      <c r="P20" s="495"/>
      <c r="Q20" s="496"/>
      <c r="R20" s="495"/>
      <c r="S20" s="496"/>
      <c r="T20" s="495"/>
      <c r="U20" s="496"/>
      <c r="V20" s="495"/>
      <c r="W20" s="496"/>
      <c r="X20" s="495"/>
      <c r="Y20" s="496"/>
      <c r="Z20" s="495"/>
      <c r="AA20" s="496"/>
      <c r="AB20" s="495"/>
      <c r="AC20" s="496"/>
      <c r="AD20" s="495"/>
      <c r="AE20" s="496"/>
      <c r="AF20" s="495"/>
      <c r="AG20" s="496"/>
      <c r="AH20" s="495"/>
      <c r="AI20" s="496"/>
      <c r="AJ20" s="495"/>
      <c r="AK20" s="496"/>
      <c r="AL20" s="495"/>
      <c r="AM20" s="496"/>
      <c r="AN20" s="495"/>
      <c r="AO20" s="496"/>
      <c r="AP20" s="495"/>
      <c r="AQ20" s="496"/>
      <c r="AR20" s="495"/>
      <c r="AS20" s="496"/>
      <c r="AT20" s="495"/>
      <c r="AU20" s="496"/>
      <c r="AV20" s="495"/>
      <c r="AW20" s="496"/>
      <c r="AX20" s="495"/>
      <c r="AY20" s="496"/>
      <c r="AZ20" s="495"/>
      <c r="BA20" s="496"/>
      <c r="BB20" s="495"/>
      <c r="BC20" s="496"/>
      <c r="BD20" s="495"/>
      <c r="BE20" s="496"/>
      <c r="BF20" s="495"/>
      <c r="BG20" s="496"/>
      <c r="BH20" s="495"/>
      <c r="BI20" s="496"/>
      <c r="BJ20" s="495"/>
      <c r="BK20" s="496"/>
      <c r="BL20" s="495"/>
      <c r="BM20" s="496"/>
      <c r="BN20" s="495"/>
      <c r="BO20" s="496"/>
      <c r="BP20" s="495"/>
      <c r="BQ20" s="496"/>
      <c r="BR20" s="495"/>
      <c r="BS20" s="496"/>
      <c r="BT20" s="495"/>
      <c r="BU20" s="496"/>
      <c r="BV20" s="495"/>
      <c r="BW20" s="496"/>
      <c r="BX20" s="495"/>
      <c r="BY20" s="496"/>
      <c r="BZ20" s="495"/>
      <c r="CA20" s="496"/>
      <c r="CB20" s="495"/>
      <c r="CC20" s="496"/>
      <c r="CD20" s="495"/>
      <c r="CE20" s="496"/>
      <c r="CF20" s="495"/>
      <c r="CG20" s="496"/>
      <c r="CH20" s="495"/>
      <c r="CI20" s="496"/>
      <c r="CJ20" s="495"/>
      <c r="CK20" s="496"/>
      <c r="CL20" s="495"/>
      <c r="CM20" s="496"/>
      <c r="CN20" s="495"/>
      <c r="CO20" s="496"/>
      <c r="CP20" s="495"/>
      <c r="CQ20" s="496"/>
      <c r="CR20" s="495"/>
      <c r="CS20" s="496"/>
      <c r="CT20" s="495"/>
      <c r="CU20" s="496"/>
      <c r="CV20" s="495"/>
      <c r="CW20" s="496"/>
      <c r="CX20" s="495"/>
      <c r="CY20" s="496"/>
      <c r="CZ20" s="495"/>
      <c r="DA20" s="496"/>
      <c r="DB20" s="495"/>
      <c r="DC20" s="496"/>
      <c r="DD20" s="495"/>
      <c r="DE20" s="496"/>
      <c r="DF20" s="495"/>
      <c r="DG20" s="496"/>
      <c r="DH20" s="495"/>
      <c r="DI20" s="496"/>
      <c r="DJ20" s="495"/>
      <c r="DK20" s="496"/>
      <c r="DL20" s="495"/>
      <c r="DM20" s="496"/>
      <c r="DN20" s="495"/>
      <c r="DO20" s="496"/>
      <c r="DP20" s="495"/>
      <c r="DQ20" s="496"/>
      <c r="DR20" s="495"/>
      <c r="DS20" s="496"/>
      <c r="DT20" s="495"/>
      <c r="DU20" s="496"/>
      <c r="DV20" s="495"/>
      <c r="DW20" s="496"/>
      <c r="DX20" s="495"/>
      <c r="DY20" s="496"/>
    </row>
    <row r="21" spans="1:129" s="409" customFormat="1" ht="24.95" customHeight="1" x14ac:dyDescent="0.2">
      <c r="A21" s="414" t="s">
        <v>1986</v>
      </c>
      <c r="B21" s="443"/>
      <c r="C21" s="439"/>
      <c r="D21" s="439"/>
      <c r="E21" s="441"/>
      <c r="F21" s="441"/>
      <c r="G21" s="437"/>
      <c r="H21" s="415">
        <f t="shared" si="0"/>
        <v>0</v>
      </c>
      <c r="I21" s="446"/>
      <c r="J21" s="495"/>
      <c r="K21" s="496"/>
      <c r="L21" s="495"/>
      <c r="M21" s="496"/>
      <c r="N21" s="495"/>
      <c r="O21" s="496"/>
      <c r="P21" s="495"/>
      <c r="Q21" s="496"/>
      <c r="R21" s="495"/>
      <c r="S21" s="496"/>
      <c r="T21" s="495"/>
      <c r="U21" s="496"/>
      <c r="V21" s="495"/>
      <c r="W21" s="496"/>
      <c r="X21" s="495"/>
      <c r="Y21" s="496"/>
      <c r="Z21" s="495"/>
      <c r="AA21" s="496"/>
      <c r="AB21" s="495"/>
      <c r="AC21" s="496"/>
      <c r="AD21" s="495"/>
      <c r="AE21" s="496"/>
      <c r="AF21" s="495"/>
      <c r="AG21" s="496"/>
      <c r="AH21" s="495"/>
      <c r="AI21" s="496"/>
      <c r="AJ21" s="495"/>
      <c r="AK21" s="496"/>
      <c r="AL21" s="495"/>
      <c r="AM21" s="496"/>
      <c r="AN21" s="495"/>
      <c r="AO21" s="496"/>
      <c r="AP21" s="495"/>
      <c r="AQ21" s="496"/>
      <c r="AR21" s="495"/>
      <c r="AS21" s="496"/>
      <c r="AT21" s="495"/>
      <c r="AU21" s="496"/>
      <c r="AV21" s="495"/>
      <c r="AW21" s="496"/>
      <c r="AX21" s="495"/>
      <c r="AY21" s="496"/>
      <c r="AZ21" s="495"/>
      <c r="BA21" s="496"/>
      <c r="BB21" s="495"/>
      <c r="BC21" s="496"/>
      <c r="BD21" s="495"/>
      <c r="BE21" s="496"/>
      <c r="BF21" s="495"/>
      <c r="BG21" s="496"/>
      <c r="BH21" s="495"/>
      <c r="BI21" s="496"/>
      <c r="BJ21" s="495"/>
      <c r="BK21" s="496"/>
      <c r="BL21" s="495"/>
      <c r="BM21" s="496"/>
      <c r="BN21" s="495"/>
      <c r="BO21" s="496"/>
      <c r="BP21" s="495"/>
      <c r="BQ21" s="496"/>
      <c r="BR21" s="495"/>
      <c r="BS21" s="496"/>
      <c r="BT21" s="495"/>
      <c r="BU21" s="496"/>
      <c r="BV21" s="495"/>
      <c r="BW21" s="496"/>
      <c r="BX21" s="495"/>
      <c r="BY21" s="496"/>
      <c r="BZ21" s="495"/>
      <c r="CA21" s="496"/>
      <c r="CB21" s="495"/>
      <c r="CC21" s="496"/>
      <c r="CD21" s="495"/>
      <c r="CE21" s="496"/>
      <c r="CF21" s="495"/>
      <c r="CG21" s="496"/>
      <c r="CH21" s="495"/>
      <c r="CI21" s="496"/>
      <c r="CJ21" s="495"/>
      <c r="CK21" s="496"/>
      <c r="CL21" s="495"/>
      <c r="CM21" s="496"/>
      <c r="CN21" s="495"/>
      <c r="CO21" s="496"/>
      <c r="CP21" s="495"/>
      <c r="CQ21" s="496"/>
      <c r="CR21" s="495"/>
      <c r="CS21" s="496"/>
      <c r="CT21" s="495"/>
      <c r="CU21" s="496"/>
      <c r="CV21" s="495"/>
      <c r="CW21" s="496"/>
      <c r="CX21" s="495"/>
      <c r="CY21" s="496"/>
      <c r="CZ21" s="495"/>
      <c r="DA21" s="496"/>
      <c r="DB21" s="495"/>
      <c r="DC21" s="496"/>
      <c r="DD21" s="495"/>
      <c r="DE21" s="496"/>
      <c r="DF21" s="495"/>
      <c r="DG21" s="496"/>
      <c r="DH21" s="495"/>
      <c r="DI21" s="496"/>
      <c r="DJ21" s="495"/>
      <c r="DK21" s="496"/>
      <c r="DL21" s="495"/>
      <c r="DM21" s="496"/>
      <c r="DN21" s="495"/>
      <c r="DO21" s="496"/>
      <c r="DP21" s="495"/>
      <c r="DQ21" s="496"/>
      <c r="DR21" s="495"/>
      <c r="DS21" s="496"/>
      <c r="DT21" s="495"/>
      <c r="DU21" s="496"/>
      <c r="DV21" s="495"/>
      <c r="DW21" s="496"/>
      <c r="DX21" s="495"/>
      <c r="DY21" s="496"/>
    </row>
    <row r="22" spans="1:129" ht="24.95" customHeight="1" x14ac:dyDescent="0.2">
      <c r="A22" s="414" t="s">
        <v>1987</v>
      </c>
      <c r="B22" s="443"/>
      <c r="C22" s="439"/>
      <c r="D22" s="439"/>
      <c r="E22" s="439"/>
      <c r="F22" s="439"/>
      <c r="G22" s="438"/>
      <c r="H22" s="415">
        <f t="shared" si="0"/>
        <v>0</v>
      </c>
      <c r="I22" s="446"/>
      <c r="J22" s="493"/>
      <c r="K22" s="494"/>
      <c r="L22" s="493"/>
      <c r="M22" s="494"/>
      <c r="N22" s="493"/>
      <c r="O22" s="494"/>
      <c r="P22" s="493"/>
      <c r="Q22" s="494"/>
      <c r="R22" s="493"/>
      <c r="S22" s="494"/>
      <c r="T22" s="493"/>
      <c r="U22" s="494"/>
      <c r="V22" s="493"/>
      <c r="W22" s="494"/>
      <c r="X22" s="493"/>
      <c r="Y22" s="494"/>
      <c r="Z22" s="493"/>
      <c r="AA22" s="494"/>
      <c r="AB22" s="493"/>
      <c r="AC22" s="494"/>
      <c r="AD22" s="493"/>
      <c r="AE22" s="494"/>
      <c r="AF22" s="493"/>
      <c r="AG22" s="494"/>
      <c r="AH22" s="493"/>
      <c r="AI22" s="494"/>
      <c r="AJ22" s="493"/>
      <c r="AK22" s="494"/>
      <c r="AL22" s="493"/>
      <c r="AM22" s="494"/>
      <c r="AN22" s="493"/>
      <c r="AO22" s="494"/>
      <c r="AP22" s="493"/>
      <c r="AQ22" s="494"/>
      <c r="AR22" s="493"/>
      <c r="AS22" s="494"/>
      <c r="AT22" s="493"/>
      <c r="AU22" s="494"/>
      <c r="AV22" s="493"/>
      <c r="AW22" s="494"/>
      <c r="AX22" s="493"/>
      <c r="AY22" s="494"/>
      <c r="AZ22" s="493"/>
      <c r="BA22" s="494"/>
      <c r="BB22" s="493"/>
      <c r="BC22" s="494"/>
      <c r="BD22" s="493"/>
      <c r="BE22" s="494"/>
      <c r="BF22" s="493"/>
      <c r="BG22" s="494"/>
      <c r="BH22" s="493"/>
      <c r="BI22" s="494"/>
      <c r="BJ22" s="493"/>
      <c r="BK22" s="494"/>
      <c r="BL22" s="493"/>
      <c r="BM22" s="494"/>
      <c r="BN22" s="493"/>
      <c r="BO22" s="494"/>
      <c r="BP22" s="493"/>
      <c r="BQ22" s="494"/>
      <c r="BR22" s="493"/>
      <c r="BS22" s="494"/>
      <c r="BT22" s="493"/>
      <c r="BU22" s="494"/>
      <c r="BV22" s="493"/>
      <c r="BW22" s="494"/>
      <c r="BX22" s="493"/>
      <c r="BY22" s="494"/>
      <c r="BZ22" s="493"/>
      <c r="CA22" s="494"/>
      <c r="CB22" s="493"/>
      <c r="CC22" s="494"/>
      <c r="CD22" s="493"/>
      <c r="CE22" s="494"/>
      <c r="CF22" s="493"/>
      <c r="CG22" s="494"/>
      <c r="CH22" s="493"/>
      <c r="CI22" s="494"/>
      <c r="CJ22" s="493"/>
      <c r="CK22" s="494"/>
      <c r="CL22" s="493"/>
      <c r="CM22" s="494"/>
      <c r="CN22" s="493"/>
      <c r="CO22" s="494"/>
      <c r="CP22" s="493"/>
      <c r="CQ22" s="494"/>
      <c r="CR22" s="493"/>
      <c r="CS22" s="494"/>
      <c r="CT22" s="493"/>
      <c r="CU22" s="494"/>
      <c r="CV22" s="493"/>
      <c r="CW22" s="494"/>
      <c r="CX22" s="493"/>
      <c r="CY22" s="494"/>
      <c r="CZ22" s="493"/>
      <c r="DA22" s="494"/>
      <c r="DB22" s="493"/>
      <c r="DC22" s="494"/>
      <c r="DD22" s="493"/>
      <c r="DE22" s="494"/>
      <c r="DF22" s="493"/>
      <c r="DG22" s="494"/>
      <c r="DH22" s="493"/>
      <c r="DI22" s="494"/>
      <c r="DJ22" s="493"/>
      <c r="DK22" s="494"/>
      <c r="DL22" s="493"/>
      <c r="DM22" s="494"/>
      <c r="DN22" s="493"/>
      <c r="DO22" s="494"/>
      <c r="DP22" s="493"/>
      <c r="DQ22" s="494"/>
      <c r="DR22" s="493"/>
      <c r="DS22" s="494"/>
      <c r="DT22" s="493"/>
      <c r="DU22" s="494"/>
      <c r="DV22" s="493"/>
      <c r="DW22" s="494"/>
      <c r="DX22" s="493"/>
      <c r="DY22" s="494"/>
    </row>
    <row r="23" spans="1:129" s="421" customFormat="1" ht="30" customHeight="1" x14ac:dyDescent="0.2">
      <c r="A23" s="416" t="s">
        <v>1981</v>
      </c>
      <c r="B23" s="444">
        <f>B16+B17+B20+B21+B22</f>
        <v>0</v>
      </c>
      <c r="C23" s="479">
        <f>C16+C17+C20+C21+C22</f>
        <v>0</v>
      </c>
      <c r="D23" s="479">
        <f>D16+D17+D20+D21+D22</f>
        <v>0</v>
      </c>
      <c r="E23" s="479">
        <f>E18+E19+E20+E22</f>
        <v>0</v>
      </c>
      <c r="F23" s="479">
        <f>F18+F19+F20+F22</f>
        <v>0</v>
      </c>
      <c r="G23" s="480">
        <f>G20+G22</f>
        <v>0</v>
      </c>
      <c r="H23" s="417">
        <f>H16+H17+H18+H19+H20+H21+H22</f>
        <v>0</v>
      </c>
      <c r="I23" s="448">
        <f t="shared" ref="I23:AE23" si="1">I16+I17+I18+I19+I20+I21+I22</f>
        <v>0</v>
      </c>
      <c r="J23" s="417">
        <f t="shared" si="1"/>
        <v>0</v>
      </c>
      <c r="K23" s="448">
        <f t="shared" si="1"/>
        <v>0</v>
      </c>
      <c r="L23" s="417">
        <f t="shared" si="1"/>
        <v>0</v>
      </c>
      <c r="M23" s="448">
        <f t="shared" si="1"/>
        <v>0</v>
      </c>
      <c r="N23" s="417">
        <f t="shared" si="1"/>
        <v>0</v>
      </c>
      <c r="O23" s="448">
        <f t="shared" si="1"/>
        <v>0</v>
      </c>
      <c r="P23" s="417">
        <f t="shared" si="1"/>
        <v>0</v>
      </c>
      <c r="Q23" s="448">
        <f t="shared" si="1"/>
        <v>0</v>
      </c>
      <c r="R23" s="417">
        <f t="shared" si="1"/>
        <v>0</v>
      </c>
      <c r="S23" s="448">
        <f t="shared" si="1"/>
        <v>0</v>
      </c>
      <c r="T23" s="417">
        <f t="shared" si="1"/>
        <v>0</v>
      </c>
      <c r="U23" s="448">
        <f t="shared" si="1"/>
        <v>0</v>
      </c>
      <c r="V23" s="417">
        <f t="shared" si="1"/>
        <v>0</v>
      </c>
      <c r="W23" s="448">
        <f t="shared" si="1"/>
        <v>0</v>
      </c>
      <c r="X23" s="417">
        <f t="shared" si="1"/>
        <v>0</v>
      </c>
      <c r="Y23" s="448">
        <f t="shared" si="1"/>
        <v>0</v>
      </c>
      <c r="Z23" s="417">
        <f t="shared" si="1"/>
        <v>0</v>
      </c>
      <c r="AA23" s="448">
        <f t="shared" si="1"/>
        <v>0</v>
      </c>
      <c r="AB23" s="417">
        <f t="shared" si="1"/>
        <v>0</v>
      </c>
      <c r="AC23" s="448">
        <f t="shared" si="1"/>
        <v>0</v>
      </c>
      <c r="AD23" s="417">
        <f t="shared" si="1"/>
        <v>0</v>
      </c>
      <c r="AE23" s="448">
        <f t="shared" si="1"/>
        <v>0</v>
      </c>
      <c r="AF23" s="417">
        <f>AF16+AF17+AF18+AF19+AF20+AF21+AF22</f>
        <v>0</v>
      </c>
      <c r="AG23" s="448">
        <f t="shared" ref="AG23:AM23" si="2">AG16+AG17+AG18+AG19+AG20+AG21+AG22</f>
        <v>0</v>
      </c>
      <c r="AH23" s="417">
        <f t="shared" si="2"/>
        <v>0</v>
      </c>
      <c r="AI23" s="448">
        <f t="shared" si="2"/>
        <v>0</v>
      </c>
      <c r="AJ23" s="417">
        <f t="shared" si="2"/>
        <v>0</v>
      </c>
      <c r="AK23" s="448">
        <f t="shared" si="2"/>
        <v>0</v>
      </c>
      <c r="AL23" s="417">
        <f t="shared" si="2"/>
        <v>0</v>
      </c>
      <c r="AM23" s="448">
        <f t="shared" si="2"/>
        <v>0</v>
      </c>
      <c r="AN23" s="444"/>
      <c r="AO23" s="448"/>
      <c r="AP23" s="444"/>
      <c r="AQ23" s="448"/>
      <c r="AR23" s="444"/>
      <c r="AS23" s="448"/>
      <c r="AT23" s="444"/>
      <c r="AU23" s="448"/>
      <c r="AV23" s="444"/>
      <c r="AW23" s="448"/>
      <c r="AX23" s="444"/>
      <c r="AY23" s="448"/>
      <c r="AZ23" s="444"/>
      <c r="BA23" s="448"/>
      <c r="BB23" s="444"/>
      <c r="BC23" s="448"/>
      <c r="BD23" s="444"/>
      <c r="BE23" s="448"/>
      <c r="BF23" s="444"/>
      <c r="BG23" s="448"/>
      <c r="BH23" s="444"/>
      <c r="BI23" s="448"/>
      <c r="BJ23" s="444"/>
      <c r="BK23" s="448"/>
      <c r="BL23" s="444"/>
      <c r="BM23" s="448"/>
      <c r="BN23" s="444"/>
      <c r="BO23" s="448"/>
      <c r="BP23" s="444"/>
      <c r="BQ23" s="448"/>
      <c r="BR23" s="444"/>
      <c r="BS23" s="448"/>
      <c r="BT23" s="444"/>
      <c r="BU23" s="448"/>
      <c r="BV23" s="444"/>
      <c r="BW23" s="448"/>
      <c r="BX23" s="444"/>
      <c r="BY23" s="448"/>
      <c r="BZ23" s="444"/>
      <c r="CA23" s="448"/>
      <c r="CB23" s="444"/>
      <c r="CC23" s="448"/>
      <c r="CD23" s="444"/>
      <c r="CE23" s="448"/>
      <c r="CF23" s="444"/>
      <c r="CG23" s="448"/>
      <c r="CH23" s="444"/>
      <c r="CI23" s="448"/>
      <c r="CJ23" s="444"/>
      <c r="CK23" s="448"/>
      <c r="CL23" s="444"/>
      <c r="CM23" s="448"/>
      <c r="CN23" s="444"/>
      <c r="CO23" s="448"/>
      <c r="CP23" s="444"/>
      <c r="CQ23" s="448"/>
      <c r="CR23" s="444"/>
      <c r="CS23" s="448"/>
      <c r="CT23" s="444"/>
      <c r="CU23" s="448"/>
      <c r="CV23" s="444"/>
      <c r="CW23" s="448"/>
      <c r="CX23" s="444"/>
      <c r="CY23" s="448"/>
      <c r="CZ23" s="444"/>
      <c r="DA23" s="448"/>
      <c r="DB23" s="444"/>
      <c r="DC23" s="448"/>
      <c r="DD23" s="444"/>
      <c r="DE23" s="448"/>
      <c r="DF23" s="444"/>
      <c r="DG23" s="448"/>
      <c r="DH23" s="444"/>
      <c r="DI23" s="448"/>
      <c r="DJ23" s="444"/>
      <c r="DK23" s="448"/>
      <c r="DL23" s="444"/>
      <c r="DM23" s="448"/>
      <c r="DN23" s="444"/>
      <c r="DO23" s="448"/>
      <c r="DP23" s="444"/>
      <c r="DQ23" s="448"/>
      <c r="DR23" s="444"/>
      <c r="DS23" s="448"/>
      <c r="DT23" s="444"/>
      <c r="DU23" s="448"/>
      <c r="DV23" s="444"/>
      <c r="DW23" s="448"/>
      <c r="DX23" s="444"/>
      <c r="DY23" s="448"/>
    </row>
    <row r="24" spans="1:129" s="421" customFormat="1" ht="24.95" customHeight="1" x14ac:dyDescent="0.2">
      <c r="A24" s="422" t="s">
        <v>2267</v>
      </c>
      <c r="B24" s="423"/>
      <c r="C24" s="424"/>
      <c r="D24" s="424"/>
      <c r="E24" s="424"/>
      <c r="F24" s="424"/>
      <c r="G24" s="424"/>
      <c r="H24" s="444"/>
      <c r="I24" s="445"/>
      <c r="J24" s="447"/>
      <c r="K24" s="445"/>
      <c r="L24" s="447"/>
      <c r="M24" s="445"/>
      <c r="N24" s="447"/>
      <c r="O24" s="445"/>
      <c r="P24" s="447"/>
      <c r="Q24" s="445"/>
      <c r="R24" s="447"/>
      <c r="S24" s="445"/>
      <c r="T24" s="447"/>
      <c r="U24" s="445"/>
      <c r="V24" s="447"/>
      <c r="W24" s="445"/>
      <c r="X24" s="447"/>
      <c r="Y24" s="445"/>
      <c r="Z24" s="447"/>
      <c r="AA24" s="445"/>
      <c r="AB24" s="447"/>
      <c r="AC24" s="445"/>
      <c r="AD24" s="447"/>
      <c r="AE24" s="445"/>
      <c r="AF24" s="447"/>
      <c r="AG24" s="445"/>
      <c r="AH24" s="447"/>
      <c r="AI24" s="445"/>
      <c r="AJ24" s="447"/>
      <c r="AK24" s="445"/>
      <c r="AL24" s="447"/>
      <c r="AM24" s="445"/>
      <c r="AN24" s="447"/>
      <c r="AO24" s="445"/>
      <c r="AP24" s="447"/>
      <c r="AQ24" s="445"/>
      <c r="AR24" s="447"/>
      <c r="AS24" s="445"/>
      <c r="AT24" s="447"/>
      <c r="AU24" s="445"/>
      <c r="AV24" s="447"/>
      <c r="AW24" s="445"/>
      <c r="AX24" s="447"/>
      <c r="AY24" s="445"/>
      <c r="AZ24" s="447"/>
      <c r="BA24" s="445"/>
      <c r="BB24" s="447"/>
      <c r="BC24" s="445"/>
      <c r="BD24" s="447"/>
      <c r="BE24" s="445"/>
      <c r="BF24" s="447"/>
      <c r="BG24" s="445"/>
      <c r="BH24" s="447"/>
      <c r="BI24" s="445"/>
      <c r="BJ24" s="447"/>
      <c r="BK24" s="445"/>
      <c r="BL24" s="447"/>
      <c r="BM24" s="445"/>
      <c r="BN24" s="447"/>
      <c r="BO24" s="445"/>
      <c r="BP24" s="447"/>
      <c r="BQ24" s="445"/>
      <c r="BR24" s="447"/>
      <c r="BS24" s="445"/>
      <c r="BT24" s="447"/>
      <c r="BU24" s="445"/>
      <c r="BV24" s="447"/>
      <c r="BW24" s="445"/>
      <c r="BX24" s="447"/>
      <c r="BY24" s="445"/>
      <c r="BZ24" s="447"/>
      <c r="CA24" s="445"/>
      <c r="CB24" s="447"/>
      <c r="CC24" s="445"/>
      <c r="CD24" s="447"/>
      <c r="CE24" s="445"/>
      <c r="CF24" s="447"/>
      <c r="CG24" s="445"/>
      <c r="CH24" s="447"/>
      <c r="CI24" s="445"/>
      <c r="CJ24" s="447"/>
      <c r="CK24" s="445"/>
      <c r="CL24" s="447"/>
      <c r="CM24" s="445"/>
      <c r="CN24" s="447"/>
      <c r="CO24" s="445"/>
      <c r="CP24" s="447"/>
      <c r="CQ24" s="445"/>
      <c r="CR24" s="447"/>
      <c r="CS24" s="445"/>
      <c r="CT24" s="447"/>
      <c r="CU24" s="445"/>
      <c r="CV24" s="447"/>
      <c r="CW24" s="445"/>
      <c r="CX24" s="447"/>
      <c r="CY24" s="445"/>
      <c r="CZ24" s="447"/>
      <c r="DA24" s="445"/>
      <c r="DB24" s="447"/>
      <c r="DC24" s="445"/>
      <c r="DD24" s="447"/>
      <c r="DE24" s="445"/>
      <c r="DF24" s="447"/>
      <c r="DG24" s="445"/>
      <c r="DH24" s="447"/>
      <c r="DI24" s="445"/>
      <c r="DJ24" s="447"/>
      <c r="DK24" s="445"/>
      <c r="DL24" s="447"/>
      <c r="DM24" s="445"/>
      <c r="DN24" s="447"/>
      <c r="DO24" s="445"/>
      <c r="DP24" s="447"/>
      <c r="DQ24" s="445"/>
      <c r="DR24" s="447"/>
      <c r="DS24" s="445"/>
      <c r="DT24" s="447"/>
      <c r="DU24" s="445"/>
      <c r="DV24" s="447"/>
      <c r="DW24" s="445"/>
      <c r="DX24" s="447"/>
      <c r="DY24" s="445"/>
    </row>
    <row r="25" spans="1:129" s="421" customFormat="1" ht="24.95" customHeight="1" x14ac:dyDescent="0.2">
      <c r="A25" s="422" t="s">
        <v>2268</v>
      </c>
      <c r="B25" s="423"/>
      <c r="C25" s="424"/>
      <c r="D25" s="424"/>
      <c r="E25" s="424"/>
      <c r="F25" s="424"/>
      <c r="G25" s="424"/>
      <c r="H25" s="444"/>
      <c r="I25" s="445"/>
      <c r="J25" s="447"/>
      <c r="K25" s="445"/>
      <c r="L25" s="447"/>
      <c r="M25" s="445"/>
      <c r="N25" s="447"/>
      <c r="O25" s="445"/>
      <c r="P25" s="447"/>
      <c r="Q25" s="445"/>
      <c r="R25" s="447"/>
      <c r="S25" s="445"/>
      <c r="T25" s="447"/>
      <c r="U25" s="445"/>
      <c r="V25" s="447"/>
      <c r="W25" s="445"/>
      <c r="X25" s="447"/>
      <c r="Y25" s="445"/>
      <c r="Z25" s="447"/>
      <c r="AA25" s="445"/>
      <c r="AB25" s="447"/>
      <c r="AC25" s="445"/>
      <c r="AD25" s="447"/>
      <c r="AE25" s="445"/>
      <c r="AF25" s="447"/>
      <c r="AG25" s="445"/>
      <c r="AH25" s="447"/>
      <c r="AI25" s="445"/>
      <c r="AJ25" s="447"/>
      <c r="AK25" s="445"/>
      <c r="AL25" s="447"/>
      <c r="AM25" s="445"/>
      <c r="AN25" s="447"/>
      <c r="AO25" s="445"/>
      <c r="AP25" s="447"/>
      <c r="AQ25" s="445"/>
      <c r="AR25" s="447"/>
      <c r="AS25" s="445"/>
      <c r="AT25" s="447"/>
      <c r="AU25" s="445"/>
      <c r="AV25" s="447"/>
      <c r="AW25" s="445"/>
      <c r="AX25" s="447"/>
      <c r="AY25" s="445"/>
      <c r="AZ25" s="447"/>
      <c r="BA25" s="445"/>
      <c r="BB25" s="447"/>
      <c r="BC25" s="445"/>
      <c r="BD25" s="447"/>
      <c r="BE25" s="445"/>
      <c r="BF25" s="447"/>
      <c r="BG25" s="445"/>
      <c r="BH25" s="447"/>
      <c r="BI25" s="445"/>
      <c r="BJ25" s="447"/>
      <c r="BK25" s="445"/>
      <c r="BL25" s="447"/>
      <c r="BM25" s="445"/>
      <c r="BN25" s="447"/>
      <c r="BO25" s="445"/>
      <c r="BP25" s="447"/>
      <c r="BQ25" s="445"/>
      <c r="BR25" s="447"/>
      <c r="BS25" s="445"/>
      <c r="BT25" s="447"/>
      <c r="BU25" s="445"/>
      <c r="BV25" s="447"/>
      <c r="BW25" s="445"/>
      <c r="BX25" s="447"/>
      <c r="BY25" s="445"/>
      <c r="BZ25" s="447"/>
      <c r="CA25" s="445"/>
      <c r="CB25" s="447"/>
      <c r="CC25" s="445"/>
      <c r="CD25" s="447"/>
      <c r="CE25" s="445"/>
      <c r="CF25" s="447"/>
      <c r="CG25" s="445"/>
      <c r="CH25" s="447"/>
      <c r="CI25" s="445"/>
      <c r="CJ25" s="447"/>
      <c r="CK25" s="445"/>
      <c r="CL25" s="447"/>
      <c r="CM25" s="445"/>
      <c r="CN25" s="447"/>
      <c r="CO25" s="445"/>
      <c r="CP25" s="447"/>
      <c r="CQ25" s="445"/>
      <c r="CR25" s="447"/>
      <c r="CS25" s="445"/>
      <c r="CT25" s="447"/>
      <c r="CU25" s="445"/>
      <c r="CV25" s="447"/>
      <c r="CW25" s="445"/>
      <c r="CX25" s="447"/>
      <c r="CY25" s="445"/>
      <c r="CZ25" s="447"/>
      <c r="DA25" s="445"/>
      <c r="DB25" s="447"/>
      <c r="DC25" s="445"/>
      <c r="DD25" s="447"/>
      <c r="DE25" s="445"/>
      <c r="DF25" s="447"/>
      <c r="DG25" s="445"/>
      <c r="DH25" s="447"/>
      <c r="DI25" s="445"/>
      <c r="DJ25" s="447"/>
      <c r="DK25" s="445"/>
      <c r="DL25" s="447"/>
      <c r="DM25" s="445"/>
      <c r="DN25" s="447"/>
      <c r="DO25" s="445"/>
      <c r="DP25" s="447"/>
      <c r="DQ25" s="445"/>
      <c r="DR25" s="447"/>
      <c r="DS25" s="445"/>
      <c r="DT25" s="447"/>
      <c r="DU25" s="445"/>
      <c r="DV25" s="447"/>
      <c r="DW25" s="445"/>
      <c r="DX25" s="447"/>
      <c r="DY25" s="445"/>
    </row>
    <row r="26" spans="1:129" s="421" customFormat="1" ht="24.95" customHeight="1" x14ac:dyDescent="0.2">
      <c r="A26" s="422" t="s">
        <v>2269</v>
      </c>
      <c r="B26" s="423"/>
      <c r="C26" s="424"/>
      <c r="D26" s="424"/>
      <c r="E26" s="424"/>
      <c r="F26" s="424"/>
      <c r="G26" s="424"/>
      <c r="H26" s="444"/>
      <c r="I26" s="445"/>
      <c r="J26" s="447"/>
      <c r="K26" s="445"/>
      <c r="L26" s="447"/>
      <c r="M26" s="445"/>
      <c r="N26" s="447"/>
      <c r="O26" s="445"/>
      <c r="P26" s="447"/>
      <c r="Q26" s="445"/>
      <c r="R26" s="447"/>
      <c r="S26" s="445"/>
      <c r="T26" s="447"/>
      <c r="U26" s="445"/>
      <c r="V26" s="447"/>
      <c r="W26" s="445"/>
      <c r="X26" s="447"/>
      <c r="Y26" s="445"/>
      <c r="Z26" s="447"/>
      <c r="AA26" s="445"/>
      <c r="AB26" s="447"/>
      <c r="AC26" s="445"/>
      <c r="AD26" s="447"/>
      <c r="AE26" s="445"/>
      <c r="AF26" s="447"/>
      <c r="AG26" s="445"/>
      <c r="AH26" s="447"/>
      <c r="AI26" s="445"/>
      <c r="AJ26" s="447"/>
      <c r="AK26" s="445"/>
      <c r="AL26" s="447"/>
      <c r="AM26" s="445"/>
      <c r="AN26" s="447"/>
      <c r="AO26" s="445"/>
      <c r="AP26" s="447"/>
      <c r="AQ26" s="445"/>
      <c r="AR26" s="447"/>
      <c r="AS26" s="445"/>
      <c r="AT26" s="447"/>
      <c r="AU26" s="445"/>
      <c r="AV26" s="447"/>
      <c r="AW26" s="445"/>
      <c r="AX26" s="447"/>
      <c r="AY26" s="445"/>
      <c r="AZ26" s="447"/>
      <c r="BA26" s="445"/>
      <c r="BB26" s="447"/>
      <c r="BC26" s="445"/>
      <c r="BD26" s="447"/>
      <c r="BE26" s="445"/>
      <c r="BF26" s="447"/>
      <c r="BG26" s="445"/>
      <c r="BH26" s="447"/>
      <c r="BI26" s="445"/>
      <c r="BJ26" s="447"/>
      <c r="BK26" s="445"/>
      <c r="BL26" s="447"/>
      <c r="BM26" s="445"/>
      <c r="BN26" s="447"/>
      <c r="BO26" s="445"/>
      <c r="BP26" s="447"/>
      <c r="BQ26" s="445"/>
      <c r="BR26" s="447"/>
      <c r="BS26" s="445"/>
      <c r="BT26" s="447"/>
      <c r="BU26" s="445"/>
      <c r="BV26" s="447"/>
      <c r="BW26" s="445"/>
      <c r="BX26" s="447"/>
      <c r="BY26" s="445"/>
      <c r="BZ26" s="447"/>
      <c r="CA26" s="445"/>
      <c r="CB26" s="447"/>
      <c r="CC26" s="445"/>
      <c r="CD26" s="447"/>
      <c r="CE26" s="445"/>
      <c r="CF26" s="447"/>
      <c r="CG26" s="445"/>
      <c r="CH26" s="447"/>
      <c r="CI26" s="445"/>
      <c r="CJ26" s="447"/>
      <c r="CK26" s="445"/>
      <c r="CL26" s="447"/>
      <c r="CM26" s="445"/>
      <c r="CN26" s="447"/>
      <c r="CO26" s="445"/>
      <c r="CP26" s="447"/>
      <c r="CQ26" s="445"/>
      <c r="CR26" s="447"/>
      <c r="CS26" s="445"/>
      <c r="CT26" s="447"/>
      <c r="CU26" s="445"/>
      <c r="CV26" s="447"/>
      <c r="CW26" s="445"/>
      <c r="CX26" s="447"/>
      <c r="CY26" s="445"/>
      <c r="CZ26" s="447"/>
      <c r="DA26" s="445"/>
      <c r="DB26" s="447"/>
      <c r="DC26" s="445"/>
      <c r="DD26" s="447"/>
      <c r="DE26" s="445"/>
      <c r="DF26" s="447"/>
      <c r="DG26" s="445"/>
      <c r="DH26" s="447"/>
      <c r="DI26" s="445"/>
      <c r="DJ26" s="447"/>
      <c r="DK26" s="445"/>
      <c r="DL26" s="447"/>
      <c r="DM26" s="445"/>
      <c r="DN26" s="447"/>
      <c r="DO26" s="445"/>
      <c r="DP26" s="447"/>
      <c r="DQ26" s="445"/>
      <c r="DR26" s="447"/>
      <c r="DS26" s="445"/>
      <c r="DT26" s="447"/>
      <c r="DU26" s="445"/>
      <c r="DV26" s="447"/>
      <c r="DW26" s="445"/>
      <c r="DX26" s="447"/>
      <c r="DY26" s="445"/>
    </row>
    <row r="27" spans="1:129" s="421" customFormat="1" ht="24.95" customHeight="1" x14ac:dyDescent="0.2">
      <c r="A27" s="422" t="s">
        <v>2270</v>
      </c>
      <c r="B27" s="423"/>
      <c r="C27" s="424"/>
      <c r="D27" s="424"/>
      <c r="E27" s="424"/>
      <c r="F27" s="424"/>
      <c r="G27" s="424"/>
      <c r="H27" s="444"/>
      <c r="I27" s="445"/>
      <c r="J27" s="447"/>
      <c r="K27" s="445"/>
      <c r="L27" s="447"/>
      <c r="M27" s="445"/>
      <c r="N27" s="447"/>
      <c r="O27" s="445"/>
      <c r="P27" s="447"/>
      <c r="Q27" s="445"/>
      <c r="R27" s="447"/>
      <c r="S27" s="445"/>
      <c r="T27" s="447"/>
      <c r="U27" s="445"/>
      <c r="V27" s="447"/>
      <c r="W27" s="445"/>
      <c r="X27" s="447"/>
      <c r="Y27" s="445"/>
      <c r="Z27" s="447"/>
      <c r="AA27" s="445"/>
      <c r="AB27" s="447"/>
      <c r="AC27" s="445"/>
      <c r="AD27" s="447"/>
      <c r="AE27" s="445"/>
      <c r="AF27" s="447"/>
      <c r="AG27" s="445"/>
      <c r="AH27" s="447"/>
      <c r="AI27" s="445"/>
      <c r="AJ27" s="447"/>
      <c r="AK27" s="445"/>
      <c r="AL27" s="447"/>
      <c r="AM27" s="445"/>
      <c r="AN27" s="447"/>
      <c r="AO27" s="445"/>
      <c r="AP27" s="447"/>
      <c r="AQ27" s="445"/>
      <c r="AR27" s="447"/>
      <c r="AS27" s="445"/>
      <c r="AT27" s="447"/>
      <c r="AU27" s="445"/>
      <c r="AV27" s="447"/>
      <c r="AW27" s="445"/>
      <c r="AX27" s="447"/>
      <c r="AY27" s="445"/>
      <c r="AZ27" s="447"/>
      <c r="BA27" s="445"/>
      <c r="BB27" s="447"/>
      <c r="BC27" s="445"/>
      <c r="BD27" s="447"/>
      <c r="BE27" s="445"/>
      <c r="BF27" s="447"/>
      <c r="BG27" s="445"/>
      <c r="BH27" s="447"/>
      <c r="BI27" s="445"/>
      <c r="BJ27" s="447"/>
      <c r="BK27" s="445"/>
      <c r="BL27" s="447"/>
      <c r="BM27" s="445"/>
      <c r="BN27" s="447"/>
      <c r="BO27" s="445"/>
      <c r="BP27" s="447"/>
      <c r="BQ27" s="445"/>
      <c r="BR27" s="447"/>
      <c r="BS27" s="445"/>
      <c r="BT27" s="447"/>
      <c r="BU27" s="445"/>
      <c r="BV27" s="447"/>
      <c r="BW27" s="445"/>
      <c r="BX27" s="447"/>
      <c r="BY27" s="445"/>
      <c r="BZ27" s="447"/>
      <c r="CA27" s="445"/>
      <c r="CB27" s="447"/>
      <c r="CC27" s="445"/>
      <c r="CD27" s="447"/>
      <c r="CE27" s="445"/>
      <c r="CF27" s="447"/>
      <c r="CG27" s="445"/>
      <c r="CH27" s="447"/>
      <c r="CI27" s="445"/>
      <c r="CJ27" s="447"/>
      <c r="CK27" s="445"/>
      <c r="CL27" s="447"/>
      <c r="CM27" s="445"/>
      <c r="CN27" s="447"/>
      <c r="CO27" s="445"/>
      <c r="CP27" s="447"/>
      <c r="CQ27" s="445"/>
      <c r="CR27" s="447"/>
      <c r="CS27" s="445"/>
      <c r="CT27" s="447"/>
      <c r="CU27" s="445"/>
      <c r="CV27" s="447"/>
      <c r="CW27" s="445"/>
      <c r="CX27" s="447"/>
      <c r="CY27" s="445"/>
      <c r="CZ27" s="447"/>
      <c r="DA27" s="445"/>
      <c r="DB27" s="447"/>
      <c r="DC27" s="445"/>
      <c r="DD27" s="447"/>
      <c r="DE27" s="445"/>
      <c r="DF27" s="447"/>
      <c r="DG27" s="445"/>
      <c r="DH27" s="447"/>
      <c r="DI27" s="445"/>
      <c r="DJ27" s="447"/>
      <c r="DK27" s="445"/>
      <c r="DL27" s="447"/>
      <c r="DM27" s="445"/>
      <c r="DN27" s="447"/>
      <c r="DO27" s="445"/>
      <c r="DP27" s="447"/>
      <c r="DQ27" s="445"/>
      <c r="DR27" s="447"/>
      <c r="DS27" s="445"/>
      <c r="DT27" s="447"/>
      <c r="DU27" s="445"/>
      <c r="DV27" s="447"/>
      <c r="DW27" s="445"/>
      <c r="DX27" s="447"/>
      <c r="DY27" s="445"/>
    </row>
    <row r="28" spans="1:129" s="421" customFormat="1" ht="24.95" customHeight="1" x14ac:dyDescent="0.2">
      <c r="A28" s="416" t="s">
        <v>2265</v>
      </c>
      <c r="B28" s="423"/>
      <c r="C28" s="424"/>
      <c r="D28" s="424"/>
      <c r="E28" s="424"/>
      <c r="F28" s="424"/>
      <c r="G28" s="424"/>
      <c r="H28" s="417">
        <f>H24+H25+H27</f>
        <v>0</v>
      </c>
      <c r="I28" s="445"/>
      <c r="J28" s="415">
        <f>J24+J25+J27</f>
        <v>0</v>
      </c>
      <c r="K28" s="445"/>
      <c r="L28" s="447">
        <f>L24+L25+L27</f>
        <v>0</v>
      </c>
      <c r="M28" s="445"/>
      <c r="N28" s="447">
        <f>N24+N25+N27</f>
        <v>0</v>
      </c>
      <c r="O28" s="445"/>
      <c r="P28" s="447">
        <f>P24+P25+P27</f>
        <v>0</v>
      </c>
      <c r="Q28" s="445"/>
      <c r="R28" s="415">
        <f>R24+R25+R27</f>
        <v>0</v>
      </c>
      <c r="S28" s="445"/>
      <c r="T28" s="415">
        <f>T24+T25+T27</f>
        <v>0</v>
      </c>
      <c r="U28" s="445"/>
      <c r="V28" s="415">
        <f>V24+V25+V27</f>
        <v>0</v>
      </c>
      <c r="W28" s="445"/>
      <c r="X28" s="415">
        <f>X24+X25+X27</f>
        <v>0</v>
      </c>
      <c r="Y28" s="445"/>
      <c r="Z28" s="415">
        <f>Z24+Z25+Z27</f>
        <v>0</v>
      </c>
      <c r="AA28" s="445"/>
      <c r="AB28" s="415">
        <f>AB24+AB25+AB27</f>
        <v>0</v>
      </c>
      <c r="AC28" s="445"/>
      <c r="AD28" s="415">
        <f>AD24+AD25+AD27</f>
        <v>0</v>
      </c>
      <c r="AE28" s="445"/>
      <c r="AF28" s="415">
        <f>AF24+AF25+AF27</f>
        <v>0</v>
      </c>
      <c r="AG28" s="445"/>
      <c r="AH28" s="415">
        <f>AH24+AH25+AH27</f>
        <v>0</v>
      </c>
      <c r="AI28" s="445"/>
      <c r="AJ28" s="415">
        <f>AJ24+AJ25+AJ27</f>
        <v>0</v>
      </c>
      <c r="AK28" s="445"/>
      <c r="AL28" s="415">
        <f>AL24+AL25+AL27</f>
        <v>0</v>
      </c>
      <c r="AM28" s="445"/>
      <c r="AN28" s="447"/>
      <c r="AO28" s="445"/>
      <c r="AP28" s="447"/>
      <c r="AQ28" s="445"/>
      <c r="AR28" s="447"/>
      <c r="AS28" s="445"/>
      <c r="AT28" s="447"/>
      <c r="AU28" s="445"/>
      <c r="AV28" s="447"/>
      <c r="AW28" s="445"/>
      <c r="AX28" s="447"/>
      <c r="AY28" s="445"/>
      <c r="AZ28" s="447"/>
      <c r="BA28" s="445"/>
      <c r="BB28" s="447"/>
      <c r="BC28" s="445"/>
      <c r="BD28" s="447"/>
      <c r="BE28" s="445"/>
      <c r="BF28" s="447"/>
      <c r="BG28" s="445"/>
      <c r="BH28" s="447"/>
      <c r="BI28" s="445"/>
      <c r="BJ28" s="447"/>
      <c r="BK28" s="445"/>
      <c r="BL28" s="447"/>
      <c r="BM28" s="445"/>
      <c r="BN28" s="447"/>
      <c r="BO28" s="445"/>
      <c r="BP28" s="447"/>
      <c r="BQ28" s="445"/>
      <c r="BR28" s="447"/>
      <c r="BS28" s="445"/>
      <c r="BT28" s="447"/>
      <c r="BU28" s="445"/>
      <c r="BV28" s="447"/>
      <c r="BW28" s="445"/>
      <c r="BX28" s="447"/>
      <c r="BY28" s="445"/>
      <c r="BZ28" s="447"/>
      <c r="CA28" s="445"/>
      <c r="CB28" s="447"/>
      <c r="CC28" s="445"/>
      <c r="CD28" s="447"/>
      <c r="CE28" s="445"/>
      <c r="CF28" s="447"/>
      <c r="CG28" s="445"/>
      <c r="CH28" s="447"/>
      <c r="CI28" s="445"/>
      <c r="CJ28" s="447"/>
      <c r="CK28" s="445"/>
      <c r="CL28" s="447"/>
      <c r="CM28" s="445"/>
      <c r="CN28" s="447"/>
      <c r="CO28" s="445"/>
      <c r="CP28" s="447"/>
      <c r="CQ28" s="445"/>
      <c r="CR28" s="447"/>
      <c r="CS28" s="445"/>
      <c r="CT28" s="447"/>
      <c r="CU28" s="445"/>
      <c r="CV28" s="447"/>
      <c r="CW28" s="445"/>
      <c r="CX28" s="447"/>
      <c r="CY28" s="445"/>
      <c r="CZ28" s="447"/>
      <c r="DA28" s="445"/>
      <c r="DB28" s="447"/>
      <c r="DC28" s="445"/>
      <c r="DD28" s="447"/>
      <c r="DE28" s="445"/>
      <c r="DF28" s="447"/>
      <c r="DG28" s="445"/>
      <c r="DH28" s="447"/>
      <c r="DI28" s="445"/>
      <c r="DJ28" s="447"/>
      <c r="DK28" s="445"/>
      <c r="DL28" s="447"/>
      <c r="DM28" s="445"/>
      <c r="DN28" s="447"/>
      <c r="DO28" s="445"/>
      <c r="DP28" s="447"/>
      <c r="DQ28" s="445"/>
      <c r="DR28" s="447"/>
      <c r="DS28" s="445"/>
      <c r="DT28" s="447"/>
      <c r="DU28" s="445"/>
      <c r="DV28" s="447"/>
      <c r="DW28" s="445"/>
      <c r="DX28" s="447"/>
      <c r="DY28" s="445"/>
    </row>
    <row r="29" spans="1:129" s="421" customFormat="1" ht="30" customHeight="1" thickBot="1" x14ac:dyDescent="0.25">
      <c r="A29" s="425" t="s">
        <v>2275</v>
      </c>
      <c r="B29" s="426"/>
      <c r="C29" s="427"/>
      <c r="D29" s="427"/>
      <c r="E29" s="427"/>
      <c r="F29" s="427"/>
      <c r="G29" s="427"/>
      <c r="H29" s="428">
        <f>H23+H28</f>
        <v>0</v>
      </c>
      <c r="I29" s="450">
        <f>I23</f>
        <v>0</v>
      </c>
      <c r="J29" s="428">
        <f>J23+J28</f>
        <v>0</v>
      </c>
      <c r="K29" s="450">
        <f t="shared" ref="K29:AE29" si="3">K23</f>
        <v>0</v>
      </c>
      <c r="L29" s="428">
        <f>L23+L28</f>
        <v>0</v>
      </c>
      <c r="M29" s="450">
        <f t="shared" si="3"/>
        <v>0</v>
      </c>
      <c r="N29" s="428">
        <f>N23+N28</f>
        <v>0</v>
      </c>
      <c r="O29" s="450">
        <f t="shared" si="3"/>
        <v>0</v>
      </c>
      <c r="P29" s="428">
        <f>P23+P28</f>
        <v>0</v>
      </c>
      <c r="Q29" s="450">
        <f t="shared" si="3"/>
        <v>0</v>
      </c>
      <c r="R29" s="428">
        <f>R23+R28</f>
        <v>0</v>
      </c>
      <c r="S29" s="450">
        <f t="shared" si="3"/>
        <v>0</v>
      </c>
      <c r="T29" s="428">
        <f>T23+T28</f>
        <v>0</v>
      </c>
      <c r="U29" s="450">
        <f t="shared" si="3"/>
        <v>0</v>
      </c>
      <c r="V29" s="428">
        <f>V23+V28</f>
        <v>0</v>
      </c>
      <c r="W29" s="450">
        <f t="shared" si="3"/>
        <v>0</v>
      </c>
      <c r="X29" s="428">
        <f>X23+X28</f>
        <v>0</v>
      </c>
      <c r="Y29" s="450">
        <f t="shared" si="3"/>
        <v>0</v>
      </c>
      <c r="Z29" s="428">
        <f>Z23+Z28</f>
        <v>0</v>
      </c>
      <c r="AA29" s="450">
        <f t="shared" si="3"/>
        <v>0</v>
      </c>
      <c r="AB29" s="428">
        <f>AB23+AB28</f>
        <v>0</v>
      </c>
      <c r="AC29" s="450">
        <f t="shared" si="3"/>
        <v>0</v>
      </c>
      <c r="AD29" s="428">
        <f>AD23+AD28</f>
        <v>0</v>
      </c>
      <c r="AE29" s="450">
        <f t="shared" si="3"/>
        <v>0</v>
      </c>
      <c r="AF29" s="428">
        <f>AF23+AF28</f>
        <v>0</v>
      </c>
      <c r="AG29" s="450">
        <f t="shared" ref="AG29" si="4">AG23</f>
        <v>0</v>
      </c>
      <c r="AH29" s="428">
        <f>AH23+AH28</f>
        <v>0</v>
      </c>
      <c r="AI29" s="450">
        <f t="shared" ref="AI29" si="5">AI23</f>
        <v>0</v>
      </c>
      <c r="AJ29" s="428">
        <f>AJ23+AJ28</f>
        <v>0</v>
      </c>
      <c r="AK29" s="450">
        <f t="shared" ref="AK29" si="6">AK23</f>
        <v>0</v>
      </c>
      <c r="AL29" s="428">
        <f>AL23+AL28</f>
        <v>0</v>
      </c>
      <c r="AM29" s="450">
        <f t="shared" ref="AM29" si="7">AM23</f>
        <v>0</v>
      </c>
      <c r="AN29" s="449"/>
      <c r="AO29" s="450"/>
      <c r="AP29" s="449"/>
      <c r="AQ29" s="450"/>
      <c r="AR29" s="449"/>
      <c r="AS29" s="450"/>
      <c r="AT29" s="449"/>
      <c r="AU29" s="450"/>
      <c r="AV29" s="449"/>
      <c r="AW29" s="450"/>
      <c r="AX29" s="449"/>
      <c r="AY29" s="450"/>
      <c r="AZ29" s="449"/>
      <c r="BA29" s="450"/>
      <c r="BB29" s="449"/>
      <c r="BC29" s="450"/>
      <c r="BD29" s="449"/>
      <c r="BE29" s="450"/>
      <c r="BF29" s="449"/>
      <c r="BG29" s="450"/>
      <c r="BH29" s="449"/>
      <c r="BI29" s="450"/>
      <c r="BJ29" s="449"/>
      <c r="BK29" s="450"/>
      <c r="BL29" s="449"/>
      <c r="BM29" s="450"/>
      <c r="BN29" s="449"/>
      <c r="BO29" s="450"/>
      <c r="BP29" s="449"/>
      <c r="BQ29" s="450"/>
      <c r="BR29" s="449"/>
      <c r="BS29" s="450"/>
      <c r="BT29" s="449"/>
      <c r="BU29" s="450"/>
      <c r="BV29" s="449"/>
      <c r="BW29" s="450"/>
      <c r="BX29" s="449"/>
      <c r="BY29" s="450"/>
      <c r="BZ29" s="449"/>
      <c r="CA29" s="450"/>
      <c r="CB29" s="449"/>
      <c r="CC29" s="450"/>
      <c r="CD29" s="449"/>
      <c r="CE29" s="450"/>
      <c r="CF29" s="449"/>
      <c r="CG29" s="450"/>
      <c r="CH29" s="449"/>
      <c r="CI29" s="450"/>
      <c r="CJ29" s="449"/>
      <c r="CK29" s="450"/>
      <c r="CL29" s="449"/>
      <c r="CM29" s="450"/>
      <c r="CN29" s="449"/>
      <c r="CO29" s="450"/>
      <c r="CP29" s="449"/>
      <c r="CQ29" s="450"/>
      <c r="CR29" s="449"/>
      <c r="CS29" s="450"/>
      <c r="CT29" s="449"/>
      <c r="CU29" s="450"/>
      <c r="CV29" s="449"/>
      <c r="CW29" s="450"/>
      <c r="CX29" s="449"/>
      <c r="CY29" s="450"/>
      <c r="CZ29" s="449"/>
      <c r="DA29" s="450"/>
      <c r="DB29" s="449"/>
      <c r="DC29" s="450"/>
      <c r="DD29" s="449"/>
      <c r="DE29" s="450"/>
      <c r="DF29" s="449"/>
      <c r="DG29" s="450"/>
      <c r="DH29" s="449"/>
      <c r="DI29" s="450"/>
      <c r="DJ29" s="449"/>
      <c r="DK29" s="450"/>
      <c r="DL29" s="449"/>
      <c r="DM29" s="450"/>
      <c r="DN29" s="449"/>
      <c r="DO29" s="450"/>
      <c r="DP29" s="449"/>
      <c r="DQ29" s="450"/>
      <c r="DR29" s="449"/>
      <c r="DS29" s="450"/>
      <c r="DT29" s="449"/>
      <c r="DU29" s="450"/>
      <c r="DV29" s="449"/>
      <c r="DW29" s="450"/>
      <c r="DX29" s="449"/>
      <c r="DY29" s="450"/>
    </row>
    <row r="30" spans="1:129" ht="15" customHeight="1" x14ac:dyDescent="0.2">
      <c r="A30" s="408"/>
      <c r="B30" s="430"/>
      <c r="C30" s="431"/>
      <c r="D30" s="431"/>
      <c r="E30" s="431"/>
      <c r="F30" s="431"/>
      <c r="G30" s="431"/>
      <c r="H30" s="432"/>
      <c r="I30" s="432"/>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08"/>
      <c r="AY30" s="408"/>
      <c r="AZ30" s="408"/>
      <c r="BA30" s="408"/>
      <c r="BB30" s="408"/>
      <c r="BC30" s="408"/>
      <c r="BD30" s="408"/>
      <c r="BE30" s="408"/>
      <c r="BF30" s="408"/>
      <c r="BG30" s="408"/>
      <c r="BH30" s="408"/>
      <c r="BI30" s="408"/>
      <c r="BJ30" s="408"/>
      <c r="BK30" s="408"/>
      <c r="BL30" s="408"/>
      <c r="BM30" s="408"/>
      <c r="BN30" s="408"/>
      <c r="BO30" s="408"/>
      <c r="BP30" s="408"/>
      <c r="BQ30" s="408"/>
      <c r="BR30" s="408"/>
      <c r="BS30" s="408"/>
      <c r="BT30" s="408"/>
      <c r="BU30" s="408"/>
      <c r="BV30" s="408"/>
      <c r="BW30" s="408"/>
      <c r="BX30" s="408"/>
      <c r="BY30" s="408"/>
      <c r="BZ30" s="408"/>
      <c r="CA30" s="408"/>
      <c r="CB30" s="408"/>
      <c r="CC30" s="408"/>
      <c r="CD30" s="408"/>
      <c r="CE30" s="408"/>
      <c r="CF30" s="408"/>
      <c r="CG30" s="408"/>
      <c r="CH30" s="408"/>
      <c r="CI30" s="408"/>
      <c r="CJ30" s="408"/>
      <c r="CK30" s="408"/>
      <c r="CL30" s="408"/>
      <c r="CM30" s="408"/>
      <c r="CN30" s="408"/>
      <c r="CO30" s="408"/>
      <c r="CP30" s="408"/>
      <c r="CQ30" s="408"/>
      <c r="CR30" s="408"/>
      <c r="CS30" s="408"/>
      <c r="CT30" s="408"/>
      <c r="CU30" s="408"/>
      <c r="CV30" s="408"/>
      <c r="CW30" s="408"/>
      <c r="CX30" s="408"/>
      <c r="CY30" s="408"/>
      <c r="CZ30" s="408"/>
      <c r="DA30" s="408"/>
      <c r="DB30" s="408"/>
      <c r="DC30" s="408"/>
      <c r="DD30" s="408"/>
      <c r="DE30" s="408"/>
      <c r="DF30" s="408"/>
      <c r="DG30" s="408"/>
      <c r="DH30" s="408"/>
      <c r="DI30" s="408"/>
      <c r="DJ30" s="408"/>
      <c r="DK30" s="408"/>
      <c r="DL30" s="408"/>
      <c r="DM30" s="408"/>
      <c r="DN30" s="408"/>
      <c r="DO30" s="408"/>
      <c r="DP30" s="408"/>
      <c r="DQ30" s="408"/>
      <c r="DR30" s="408"/>
      <c r="DS30" s="408"/>
      <c r="DT30" s="408"/>
      <c r="DU30" s="408"/>
      <c r="DV30" s="408"/>
      <c r="DW30" s="408"/>
      <c r="DX30" s="408"/>
      <c r="DY30" s="408"/>
    </row>
    <row r="31" spans="1:129" ht="24.95" customHeight="1" x14ac:dyDescent="0.2">
      <c r="A31" s="433" t="s">
        <v>2242</v>
      </c>
      <c r="B31" s="434"/>
      <c r="C31" s="434"/>
      <c r="D31" s="431"/>
      <c r="E31" s="435"/>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408"/>
      <c r="AX31" s="408"/>
      <c r="AY31" s="408"/>
      <c r="AZ31" s="408"/>
      <c r="BA31" s="408"/>
      <c r="BB31" s="408"/>
      <c r="BC31" s="408"/>
      <c r="BD31" s="408"/>
      <c r="BE31" s="408"/>
      <c r="BF31" s="408"/>
      <c r="BG31" s="408"/>
      <c r="BH31" s="408"/>
      <c r="BI31" s="408"/>
      <c r="BJ31" s="408"/>
      <c r="BK31" s="408"/>
      <c r="BL31" s="408"/>
      <c r="BM31" s="408"/>
      <c r="BN31" s="408"/>
      <c r="BO31" s="408"/>
      <c r="BP31" s="408"/>
      <c r="BQ31" s="408"/>
      <c r="BR31" s="408"/>
      <c r="BS31" s="408"/>
      <c r="BT31" s="408"/>
      <c r="BU31" s="408"/>
      <c r="BV31" s="408"/>
      <c r="BW31" s="408"/>
      <c r="BX31" s="408"/>
      <c r="BY31" s="408"/>
      <c r="BZ31" s="408"/>
      <c r="CA31" s="408"/>
      <c r="CB31" s="408"/>
      <c r="CC31" s="408"/>
      <c r="CD31" s="408"/>
      <c r="CE31" s="408"/>
      <c r="CF31" s="408"/>
      <c r="CG31" s="408"/>
      <c r="CH31" s="408"/>
      <c r="CI31" s="408"/>
      <c r="CJ31" s="408"/>
      <c r="CK31" s="408"/>
      <c r="CL31" s="408"/>
      <c r="CM31" s="408"/>
      <c r="CN31" s="408"/>
      <c r="CO31" s="408"/>
      <c r="CP31" s="408"/>
      <c r="CQ31" s="408"/>
      <c r="CR31" s="408"/>
      <c r="CS31" s="408"/>
      <c r="CT31" s="408"/>
      <c r="CU31" s="408"/>
      <c r="CV31" s="408"/>
      <c r="CW31" s="408"/>
      <c r="CX31" s="408"/>
      <c r="CY31" s="408"/>
      <c r="CZ31" s="408"/>
      <c r="DA31" s="408"/>
      <c r="DB31" s="408"/>
      <c r="DC31" s="408"/>
      <c r="DD31" s="408"/>
      <c r="DE31" s="408"/>
      <c r="DF31" s="408"/>
      <c r="DG31" s="408"/>
      <c r="DH31" s="408"/>
      <c r="DI31" s="408"/>
      <c r="DJ31" s="408"/>
      <c r="DK31" s="408"/>
      <c r="DL31" s="408"/>
      <c r="DM31" s="408"/>
      <c r="DN31" s="408"/>
      <c r="DO31" s="408"/>
      <c r="DP31" s="408"/>
      <c r="DQ31" s="408"/>
      <c r="DR31" s="408"/>
      <c r="DS31" s="408"/>
      <c r="DT31" s="408"/>
      <c r="DU31" s="408"/>
      <c r="DV31" s="408"/>
      <c r="DW31" s="408"/>
      <c r="DX31" s="408"/>
      <c r="DY31" s="408"/>
    </row>
    <row r="32" spans="1:129" ht="24.95" customHeight="1" x14ac:dyDescent="0.2">
      <c r="A32" s="433" t="s">
        <v>2243</v>
      </c>
      <c r="B32" s="434"/>
      <c r="C32" s="434"/>
      <c r="D32" s="431"/>
      <c r="E32" s="435"/>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8"/>
      <c r="AY32" s="408"/>
      <c r="AZ32" s="408"/>
      <c r="BA32" s="408"/>
      <c r="BB32" s="408"/>
      <c r="BC32" s="408"/>
      <c r="BD32" s="408"/>
      <c r="BE32" s="408"/>
      <c r="BF32" s="408"/>
      <c r="BG32" s="408"/>
      <c r="BH32" s="408"/>
      <c r="BI32" s="408"/>
      <c r="BJ32" s="408"/>
      <c r="BK32" s="408"/>
      <c r="BL32" s="408"/>
      <c r="BM32" s="408"/>
      <c r="BN32" s="408"/>
      <c r="BO32" s="408"/>
      <c r="BP32" s="408"/>
      <c r="BQ32" s="408"/>
      <c r="BR32" s="408"/>
      <c r="BS32" s="408"/>
      <c r="BT32" s="408"/>
      <c r="BU32" s="408"/>
      <c r="BV32" s="408"/>
      <c r="BW32" s="408"/>
      <c r="BX32" s="408"/>
      <c r="BY32" s="408"/>
      <c r="BZ32" s="408"/>
      <c r="CA32" s="408"/>
      <c r="CB32" s="408"/>
      <c r="CC32" s="408"/>
      <c r="CD32" s="408"/>
      <c r="CE32" s="408"/>
      <c r="CF32" s="408"/>
      <c r="CG32" s="408"/>
      <c r="CH32" s="408"/>
      <c r="CI32" s="408"/>
      <c r="CJ32" s="408"/>
      <c r="CK32" s="408"/>
      <c r="CL32" s="408"/>
      <c r="CM32" s="408"/>
      <c r="CN32" s="408"/>
      <c r="CO32" s="408"/>
      <c r="CP32" s="408"/>
      <c r="CQ32" s="408"/>
      <c r="CR32" s="408"/>
      <c r="CS32" s="408"/>
      <c r="CT32" s="408"/>
      <c r="CU32" s="408"/>
      <c r="CV32" s="408"/>
      <c r="CW32" s="408"/>
      <c r="CX32" s="408"/>
      <c r="CY32" s="408"/>
      <c r="CZ32" s="408"/>
      <c r="DA32" s="408"/>
      <c r="DB32" s="408"/>
      <c r="DC32" s="408"/>
      <c r="DD32" s="408"/>
      <c r="DE32" s="408"/>
      <c r="DF32" s="408"/>
      <c r="DG32" s="408"/>
      <c r="DH32" s="408"/>
      <c r="DI32" s="408"/>
      <c r="DJ32" s="408"/>
      <c r="DK32" s="408"/>
      <c r="DL32" s="408"/>
      <c r="DM32" s="408"/>
      <c r="DN32" s="408"/>
      <c r="DO32" s="408"/>
      <c r="DP32" s="408"/>
      <c r="DQ32" s="408"/>
      <c r="DR32" s="408"/>
      <c r="DS32" s="408"/>
      <c r="DT32" s="408"/>
      <c r="DU32" s="408"/>
      <c r="DV32" s="408"/>
      <c r="DW32" s="408"/>
      <c r="DX32" s="408"/>
      <c r="DY32" s="408"/>
    </row>
    <row r="33" spans="1:129" ht="24.95" customHeight="1" x14ac:dyDescent="0.2">
      <c r="A33" s="433" t="s">
        <v>2244</v>
      </c>
      <c r="B33" s="434"/>
      <c r="C33" s="434"/>
      <c r="D33" s="431"/>
      <c r="E33" s="435"/>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8"/>
      <c r="AW33" s="408"/>
      <c r="AX33" s="408"/>
      <c r="AY33" s="408"/>
      <c r="AZ33" s="408"/>
      <c r="BA33" s="408"/>
      <c r="BB33" s="408"/>
      <c r="BC33" s="408"/>
      <c r="BD33" s="408"/>
      <c r="BE33" s="408"/>
      <c r="BF33" s="408"/>
      <c r="BG33" s="408"/>
      <c r="BH33" s="408"/>
      <c r="BI33" s="408"/>
      <c r="BJ33" s="408"/>
      <c r="BK33" s="408"/>
      <c r="BL33" s="408"/>
      <c r="BM33" s="408"/>
      <c r="BN33" s="408"/>
      <c r="BO33" s="408"/>
      <c r="BP33" s="408"/>
      <c r="BQ33" s="408"/>
      <c r="BR33" s="408"/>
      <c r="BS33" s="408"/>
      <c r="BT33" s="408"/>
      <c r="BU33" s="408"/>
      <c r="BV33" s="408"/>
      <c r="BW33" s="408"/>
      <c r="BX33" s="408"/>
      <c r="BY33" s="408"/>
      <c r="BZ33" s="408"/>
      <c r="CA33" s="408"/>
      <c r="CB33" s="408"/>
      <c r="CC33" s="408"/>
      <c r="CD33" s="408"/>
      <c r="CE33" s="408"/>
      <c r="CF33" s="408"/>
      <c r="CG33" s="408"/>
      <c r="CH33" s="408"/>
      <c r="CI33" s="408"/>
      <c r="CJ33" s="408"/>
      <c r="CK33" s="408"/>
      <c r="CL33" s="408"/>
      <c r="CM33" s="408"/>
      <c r="CN33" s="408"/>
      <c r="CO33" s="408"/>
      <c r="CP33" s="408"/>
      <c r="CQ33" s="408"/>
      <c r="CR33" s="408"/>
      <c r="CS33" s="408"/>
      <c r="CT33" s="408"/>
      <c r="CU33" s="408"/>
      <c r="CV33" s="408"/>
      <c r="CW33" s="408"/>
      <c r="CX33" s="408"/>
      <c r="CY33" s="408"/>
      <c r="CZ33" s="408"/>
      <c r="DA33" s="408"/>
      <c r="DB33" s="408"/>
      <c r="DC33" s="408"/>
      <c r="DD33" s="408"/>
      <c r="DE33" s="408"/>
      <c r="DF33" s="408"/>
      <c r="DG33" s="408"/>
      <c r="DH33" s="408"/>
      <c r="DI33" s="408"/>
      <c r="DJ33" s="408"/>
      <c r="DK33" s="408"/>
      <c r="DL33" s="408"/>
      <c r="DM33" s="408"/>
      <c r="DN33" s="408"/>
      <c r="DO33" s="408"/>
      <c r="DP33" s="408"/>
      <c r="DQ33" s="408"/>
      <c r="DR33" s="408"/>
      <c r="DS33" s="408"/>
      <c r="DT33" s="408"/>
      <c r="DU33" s="408"/>
      <c r="DV33" s="408"/>
      <c r="DW33" s="408"/>
      <c r="DX33" s="408"/>
      <c r="DY33" s="408"/>
    </row>
    <row r="34" spans="1:129" ht="24.95" customHeight="1" x14ac:dyDescent="0.2">
      <c r="A34" s="433" t="s">
        <v>2245</v>
      </c>
      <c r="B34" s="434"/>
      <c r="C34" s="434"/>
      <c r="D34" s="431"/>
      <c r="E34" s="435"/>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8"/>
      <c r="BI34" s="408"/>
      <c r="BJ34" s="408"/>
      <c r="BK34" s="408"/>
      <c r="BL34" s="408"/>
      <c r="BM34" s="408"/>
      <c r="BN34" s="408"/>
      <c r="BO34" s="408"/>
      <c r="BP34" s="408"/>
      <c r="BQ34" s="408"/>
      <c r="BR34" s="408"/>
      <c r="BS34" s="408"/>
      <c r="BT34" s="408"/>
      <c r="BU34" s="408"/>
      <c r="BV34" s="408"/>
      <c r="BW34" s="408"/>
      <c r="BX34" s="408"/>
      <c r="BY34" s="408"/>
      <c r="BZ34" s="408"/>
      <c r="CA34" s="408"/>
      <c r="CB34" s="408"/>
      <c r="CC34" s="408"/>
      <c r="CD34" s="408"/>
      <c r="CE34" s="408"/>
      <c r="CF34" s="408"/>
      <c r="CG34" s="408"/>
      <c r="CH34" s="408"/>
      <c r="CI34" s="408"/>
      <c r="CJ34" s="408"/>
      <c r="CK34" s="408"/>
      <c r="CL34" s="408"/>
      <c r="CM34" s="408"/>
      <c r="CN34" s="408"/>
      <c r="CO34" s="408"/>
      <c r="CP34" s="408"/>
      <c r="CQ34" s="408"/>
      <c r="CR34" s="408"/>
      <c r="CS34" s="408"/>
      <c r="CT34" s="408"/>
      <c r="CU34" s="408"/>
      <c r="CV34" s="408"/>
      <c r="CW34" s="408"/>
      <c r="CX34" s="408"/>
      <c r="CY34" s="408"/>
      <c r="CZ34" s="408"/>
      <c r="DA34" s="408"/>
      <c r="DB34" s="408"/>
      <c r="DC34" s="408"/>
      <c r="DD34" s="408"/>
      <c r="DE34" s="408"/>
      <c r="DF34" s="408"/>
      <c r="DG34" s="408"/>
      <c r="DH34" s="408"/>
      <c r="DI34" s="408"/>
      <c r="DJ34" s="408"/>
      <c r="DK34" s="408"/>
      <c r="DL34" s="408"/>
      <c r="DM34" s="408"/>
      <c r="DN34" s="408"/>
      <c r="DO34" s="408"/>
      <c r="DP34" s="408"/>
      <c r="DQ34" s="408"/>
      <c r="DR34" s="408"/>
      <c r="DS34" s="408"/>
      <c r="DT34" s="408"/>
      <c r="DU34" s="408"/>
      <c r="DV34" s="408"/>
      <c r="DW34" s="408"/>
      <c r="DX34" s="408"/>
      <c r="DY34" s="408"/>
    </row>
    <row r="35" spans="1:129" ht="24.95" customHeight="1" x14ac:dyDescent="0.2">
      <c r="A35" s="408" t="s">
        <v>2120</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8"/>
      <c r="BQ35" s="408"/>
      <c r="BR35" s="408"/>
      <c r="BS35" s="408"/>
      <c r="BT35" s="408"/>
      <c r="BU35" s="408"/>
      <c r="BV35" s="408"/>
      <c r="BW35" s="408"/>
      <c r="BX35" s="408"/>
      <c r="BY35" s="408"/>
      <c r="BZ35" s="408"/>
      <c r="CA35" s="408"/>
      <c r="CB35" s="408"/>
      <c r="CC35" s="408"/>
      <c r="CD35" s="408"/>
      <c r="CE35" s="408"/>
      <c r="CF35" s="408"/>
      <c r="CG35" s="408"/>
      <c r="CH35" s="408"/>
      <c r="CI35" s="408"/>
      <c r="CJ35" s="408"/>
      <c r="CK35" s="408"/>
      <c r="CL35" s="408"/>
      <c r="CM35" s="408"/>
      <c r="CN35" s="408"/>
      <c r="CO35" s="408"/>
      <c r="CP35" s="408"/>
      <c r="CQ35" s="408"/>
      <c r="CR35" s="408"/>
      <c r="CS35" s="408"/>
      <c r="CT35" s="408"/>
      <c r="CU35" s="408"/>
      <c r="CV35" s="408"/>
      <c r="CW35" s="408"/>
      <c r="CX35" s="408"/>
      <c r="CY35" s="408"/>
      <c r="CZ35" s="408"/>
      <c r="DA35" s="408"/>
      <c r="DB35" s="408"/>
      <c r="DC35" s="408"/>
      <c r="DD35" s="408"/>
      <c r="DE35" s="408"/>
      <c r="DF35" s="408"/>
      <c r="DG35" s="408"/>
      <c r="DH35" s="408"/>
      <c r="DI35" s="408"/>
      <c r="DJ35" s="408"/>
      <c r="DK35" s="408"/>
      <c r="DL35" s="408"/>
      <c r="DM35" s="408"/>
      <c r="DN35" s="408"/>
      <c r="DO35" s="408"/>
      <c r="DP35" s="408"/>
      <c r="DQ35" s="408"/>
      <c r="DR35" s="408"/>
      <c r="DS35" s="408"/>
      <c r="DT35" s="408"/>
      <c r="DU35" s="408"/>
      <c r="DV35" s="408"/>
      <c r="DW35" s="408"/>
      <c r="DX35" s="408"/>
      <c r="DY35" s="408"/>
    </row>
    <row r="36" spans="1:129" ht="24.95" customHeight="1" x14ac:dyDescent="0.2">
      <c r="A36" s="408" t="s">
        <v>2240</v>
      </c>
      <c r="B36" s="408"/>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408"/>
      <c r="BR36" s="408"/>
      <c r="BS36" s="408"/>
      <c r="BT36" s="408"/>
      <c r="BU36" s="408"/>
      <c r="BV36" s="408"/>
      <c r="BW36" s="408"/>
      <c r="BX36" s="408"/>
      <c r="BY36" s="408"/>
      <c r="BZ36" s="408"/>
      <c r="CA36" s="408"/>
      <c r="CB36" s="408"/>
      <c r="CC36" s="408"/>
      <c r="CD36" s="408"/>
      <c r="CE36" s="408"/>
      <c r="CF36" s="408"/>
      <c r="CG36" s="408"/>
      <c r="CH36" s="408"/>
      <c r="CI36" s="408"/>
      <c r="CJ36" s="408"/>
      <c r="CK36" s="408"/>
      <c r="CL36" s="408"/>
      <c r="CM36" s="408"/>
      <c r="CN36" s="408"/>
      <c r="CO36" s="408"/>
      <c r="CP36" s="408"/>
      <c r="CQ36" s="408"/>
      <c r="CR36" s="408"/>
      <c r="CS36" s="408"/>
      <c r="CT36" s="408"/>
      <c r="CU36" s="408"/>
      <c r="CV36" s="408"/>
      <c r="CW36" s="408"/>
      <c r="CX36" s="408"/>
      <c r="CY36" s="408"/>
      <c r="CZ36" s="408"/>
      <c r="DA36" s="408"/>
      <c r="DB36" s="408"/>
      <c r="DC36" s="408"/>
      <c r="DD36" s="408"/>
      <c r="DE36" s="408"/>
      <c r="DF36" s="408"/>
      <c r="DG36" s="408"/>
      <c r="DH36" s="408"/>
      <c r="DI36" s="408"/>
      <c r="DJ36" s="408"/>
      <c r="DK36" s="408"/>
      <c r="DL36" s="408"/>
      <c r="DM36" s="408"/>
      <c r="DN36" s="408"/>
      <c r="DO36" s="408"/>
      <c r="DP36" s="408"/>
      <c r="DQ36" s="408"/>
      <c r="DR36" s="408"/>
      <c r="DS36" s="408"/>
      <c r="DT36" s="408"/>
      <c r="DU36" s="408"/>
      <c r="DV36" s="408"/>
      <c r="DW36" s="408"/>
      <c r="DX36" s="408"/>
      <c r="DY36" s="408"/>
    </row>
    <row r="37" spans="1:129" ht="15" customHeight="1" x14ac:dyDescent="0.2"/>
    <row r="38" spans="1:129" ht="15" customHeight="1" x14ac:dyDescent="0.2"/>
    <row r="39" spans="1:129" ht="15" customHeight="1" x14ac:dyDescent="0.2"/>
    <row r="41" spans="1:129" s="409" customFormat="1" x14ac:dyDescent="0.2">
      <c r="A41" s="412"/>
      <c r="B41" s="412"/>
      <c r="C41" s="412"/>
      <c r="D41" s="412"/>
      <c r="E41" s="412"/>
      <c r="F41" s="412"/>
      <c r="G41" s="412"/>
      <c r="H41" s="412"/>
      <c r="I41" s="412"/>
    </row>
    <row r="42" spans="1:129" s="409" customFormat="1" x14ac:dyDescent="0.2">
      <c r="A42" s="412"/>
      <c r="B42" s="412"/>
      <c r="C42" s="412"/>
      <c r="D42" s="412"/>
      <c r="E42" s="412"/>
      <c r="F42" s="412"/>
      <c r="G42" s="412"/>
      <c r="H42" s="412"/>
      <c r="I42" s="412"/>
    </row>
    <row r="43" spans="1:129" s="409" customFormat="1" x14ac:dyDescent="0.2">
      <c r="A43" s="412"/>
      <c r="B43" s="412"/>
      <c r="C43" s="412"/>
      <c r="D43" s="412"/>
      <c r="E43" s="412"/>
      <c r="F43" s="412"/>
      <c r="G43" s="412"/>
      <c r="H43" s="412"/>
      <c r="I43" s="412"/>
    </row>
    <row r="44" spans="1:129" s="409" customFormat="1" ht="14.25" customHeight="1" x14ac:dyDescent="0.2">
      <c r="A44" s="412"/>
      <c r="B44" s="412"/>
      <c r="C44" s="412"/>
      <c r="D44" s="412"/>
      <c r="E44" s="412"/>
      <c r="F44" s="412"/>
      <c r="G44" s="412"/>
      <c r="H44" s="412"/>
      <c r="I44" s="412"/>
    </row>
    <row r="45" spans="1:129" ht="14.25" customHeight="1" x14ac:dyDescent="0.2"/>
  </sheetData>
  <sheetProtection password="DB79" sheet="1" objects="1" scenarios="1" insertColumns="0" sort="0" autoFilter="0"/>
  <mergeCells count="186">
    <mergeCell ref="DR13:DS13"/>
    <mergeCell ref="DT13:DU13"/>
    <mergeCell ref="DV13:DW13"/>
    <mergeCell ref="DX13:DY13"/>
    <mergeCell ref="CZ13:DA13"/>
    <mergeCell ref="DB13:DC13"/>
    <mergeCell ref="DD13:DE13"/>
    <mergeCell ref="DF13:DG13"/>
    <mergeCell ref="DH13:DI13"/>
    <mergeCell ref="DJ13:DK13"/>
    <mergeCell ref="DL13:DM13"/>
    <mergeCell ref="DN13:DO13"/>
    <mergeCell ref="DP13:DQ13"/>
    <mergeCell ref="CH13:CI13"/>
    <mergeCell ref="CJ13:CK13"/>
    <mergeCell ref="CL13:CM13"/>
    <mergeCell ref="CN13:CO13"/>
    <mergeCell ref="CP13:CQ13"/>
    <mergeCell ref="CR13:CS13"/>
    <mergeCell ref="CT13:CU13"/>
    <mergeCell ref="CV13:CW13"/>
    <mergeCell ref="CX13:CY13"/>
    <mergeCell ref="BP13:BQ13"/>
    <mergeCell ref="BR13:BS13"/>
    <mergeCell ref="BT13:BU13"/>
    <mergeCell ref="BV13:BW13"/>
    <mergeCell ref="BX13:BY13"/>
    <mergeCell ref="BZ13:CA13"/>
    <mergeCell ref="CB13:CC13"/>
    <mergeCell ref="CD13:CE13"/>
    <mergeCell ref="CF13:CG13"/>
    <mergeCell ref="AX13:AY13"/>
    <mergeCell ref="AZ13:BA13"/>
    <mergeCell ref="BB13:BC13"/>
    <mergeCell ref="BD13:BE13"/>
    <mergeCell ref="BF13:BG13"/>
    <mergeCell ref="BH13:BI13"/>
    <mergeCell ref="BJ13:BK13"/>
    <mergeCell ref="BL13:BM13"/>
    <mergeCell ref="BN13:BO13"/>
    <mergeCell ref="AF13:AG13"/>
    <mergeCell ref="AH13:AI13"/>
    <mergeCell ref="AJ13:AK13"/>
    <mergeCell ref="AL13:AM13"/>
    <mergeCell ref="AN13:AO13"/>
    <mergeCell ref="AP13:AQ13"/>
    <mergeCell ref="AR13:AS13"/>
    <mergeCell ref="AT13:AU13"/>
    <mergeCell ref="AV13:AW13"/>
    <mergeCell ref="B12:F12"/>
    <mergeCell ref="H12:I12"/>
    <mergeCell ref="J12:K12"/>
    <mergeCell ref="L12:M12"/>
    <mergeCell ref="N12:O12"/>
    <mergeCell ref="P12:Q12"/>
    <mergeCell ref="AD12:AE12"/>
    <mergeCell ref="AF12:AG12"/>
    <mergeCell ref="AH12:AI12"/>
    <mergeCell ref="AJ12:AK12"/>
    <mergeCell ref="AL12:AM12"/>
    <mergeCell ref="AN12:AO12"/>
    <mergeCell ref="R12:S12"/>
    <mergeCell ref="T12:U12"/>
    <mergeCell ref="V12:W12"/>
    <mergeCell ref="X12:Y12"/>
    <mergeCell ref="Z12:AA12"/>
    <mergeCell ref="AB12:AC12"/>
    <mergeCell ref="BB12:BC12"/>
    <mergeCell ref="BD12:BE12"/>
    <mergeCell ref="BF12:BG12"/>
    <mergeCell ref="BH12:BI12"/>
    <mergeCell ref="BJ12:BK12"/>
    <mergeCell ref="BL12:BM12"/>
    <mergeCell ref="AP12:AQ12"/>
    <mergeCell ref="AR12:AS12"/>
    <mergeCell ref="AT12:AU12"/>
    <mergeCell ref="AV12:AW12"/>
    <mergeCell ref="AX12:AY12"/>
    <mergeCell ref="AZ12:BA12"/>
    <mergeCell ref="BZ12:CA12"/>
    <mergeCell ref="CB12:CC12"/>
    <mergeCell ref="CD12:CE12"/>
    <mergeCell ref="CF12:CG12"/>
    <mergeCell ref="CH12:CI12"/>
    <mergeCell ref="CJ12:CK12"/>
    <mergeCell ref="BN12:BO12"/>
    <mergeCell ref="BP12:BQ12"/>
    <mergeCell ref="BR12:BS12"/>
    <mergeCell ref="BT12:BU12"/>
    <mergeCell ref="BV12:BW12"/>
    <mergeCell ref="BX12:BY12"/>
    <mergeCell ref="DV12:DW12"/>
    <mergeCell ref="DX12:DY12"/>
    <mergeCell ref="J14:K14"/>
    <mergeCell ref="L14:M14"/>
    <mergeCell ref="N14:O14"/>
    <mergeCell ref="P14:Q14"/>
    <mergeCell ref="DJ12:DK12"/>
    <mergeCell ref="DL12:DM12"/>
    <mergeCell ref="DN12:DO12"/>
    <mergeCell ref="DP12:DQ12"/>
    <mergeCell ref="DR12:DS12"/>
    <mergeCell ref="DT12:DU12"/>
    <mergeCell ref="CX12:CY12"/>
    <mergeCell ref="CZ12:DA12"/>
    <mergeCell ref="DB12:DC12"/>
    <mergeCell ref="DD12:DE12"/>
    <mergeCell ref="DF12:DG12"/>
    <mergeCell ref="DH12:DI12"/>
    <mergeCell ref="CL12:CM12"/>
    <mergeCell ref="CN12:CO12"/>
    <mergeCell ref="CP12:CQ12"/>
    <mergeCell ref="CR12:CS12"/>
    <mergeCell ref="CT12:CU12"/>
    <mergeCell ref="CV12:CW12"/>
    <mergeCell ref="AD14:AE14"/>
    <mergeCell ref="AF14:AG14"/>
    <mergeCell ref="AH14:AI14"/>
    <mergeCell ref="AJ14:AK14"/>
    <mergeCell ref="AL14:AM14"/>
    <mergeCell ref="AN14:AO14"/>
    <mergeCell ref="R14:S14"/>
    <mergeCell ref="T14:U14"/>
    <mergeCell ref="V14:W14"/>
    <mergeCell ref="X14:Y14"/>
    <mergeCell ref="Z14:AA14"/>
    <mergeCell ref="AB14:AC14"/>
    <mergeCell ref="BD14:BE14"/>
    <mergeCell ref="BF14:BG14"/>
    <mergeCell ref="BH14:BI14"/>
    <mergeCell ref="BJ14:BK14"/>
    <mergeCell ref="BL14:BM14"/>
    <mergeCell ref="AP14:AQ14"/>
    <mergeCell ref="AR14:AS14"/>
    <mergeCell ref="AT14:AU14"/>
    <mergeCell ref="AV14:AW14"/>
    <mergeCell ref="AX14:AY14"/>
    <mergeCell ref="AZ14:BA14"/>
    <mergeCell ref="B13:D14"/>
    <mergeCell ref="E13:F14"/>
    <mergeCell ref="G13:G14"/>
    <mergeCell ref="H13:I14"/>
    <mergeCell ref="J13:K13"/>
    <mergeCell ref="L13:M13"/>
    <mergeCell ref="N13:O13"/>
    <mergeCell ref="P13:Q13"/>
    <mergeCell ref="DJ14:DK14"/>
    <mergeCell ref="CX14:CY14"/>
    <mergeCell ref="CZ14:DA14"/>
    <mergeCell ref="DB14:DC14"/>
    <mergeCell ref="DD14:DE14"/>
    <mergeCell ref="DF14:DG14"/>
    <mergeCell ref="DH14:DI14"/>
    <mergeCell ref="CL14:CM14"/>
    <mergeCell ref="CN14:CO14"/>
    <mergeCell ref="CP14:CQ14"/>
    <mergeCell ref="CR14:CS14"/>
    <mergeCell ref="CT14:CU14"/>
    <mergeCell ref="CV14:CW14"/>
    <mergeCell ref="BZ14:CA14"/>
    <mergeCell ref="CB14:CC14"/>
    <mergeCell ref="CD14:CE14"/>
    <mergeCell ref="AD13:AE13"/>
    <mergeCell ref="R13:S13"/>
    <mergeCell ref="T13:U13"/>
    <mergeCell ref="V13:W13"/>
    <mergeCell ref="X13:Y13"/>
    <mergeCell ref="Z13:AA13"/>
    <mergeCell ref="AB13:AC13"/>
    <mergeCell ref="DV14:DW14"/>
    <mergeCell ref="DX14:DY14"/>
    <mergeCell ref="DL14:DM14"/>
    <mergeCell ref="DN14:DO14"/>
    <mergeCell ref="DP14:DQ14"/>
    <mergeCell ref="DR14:DS14"/>
    <mergeCell ref="DT14:DU14"/>
    <mergeCell ref="CF14:CG14"/>
    <mergeCell ref="CH14:CI14"/>
    <mergeCell ref="CJ14:CK14"/>
    <mergeCell ref="BN14:BO14"/>
    <mergeCell ref="BP14:BQ14"/>
    <mergeCell ref="BR14:BS14"/>
    <mergeCell ref="BT14:BU14"/>
    <mergeCell ref="BV14:BW14"/>
    <mergeCell ref="BX14:BY14"/>
    <mergeCell ref="BB14:BC14"/>
  </mergeCells>
  <dataValidations count="1">
    <dataValidation type="list" allowBlank="1" sqref="B15:F15">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45"/>
  <sheetViews>
    <sheetView topLeftCell="F1" zoomScaleNormal="100" zoomScalePageLayoutView="125" workbookViewId="0">
      <selection activeCell="B11" sqref="B11"/>
    </sheetView>
  </sheetViews>
  <sheetFormatPr baseColWidth="10" defaultColWidth="18.7109375" defaultRowHeight="17.25" x14ac:dyDescent="0.2"/>
  <cols>
    <col min="1" max="1" width="0" style="384" hidden="1" customWidth="1"/>
    <col min="2" max="2" width="72.7109375" style="384" customWidth="1"/>
    <col min="3" max="3" width="18.7109375" style="384" customWidth="1"/>
    <col min="4" max="16384" width="18.7109375" style="384"/>
  </cols>
  <sheetData>
    <row r="1" spans="1:63" s="387" customFormat="1" ht="13.5" x14ac:dyDescent="0.2">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c r="BC1" s="386"/>
      <c r="BD1" s="386"/>
      <c r="BE1" s="386"/>
      <c r="BF1" s="386"/>
      <c r="BG1" s="386"/>
      <c r="BH1" s="386"/>
      <c r="BI1" s="386"/>
      <c r="BJ1" s="386"/>
      <c r="BK1" s="386"/>
    </row>
    <row r="2" spans="1:63" s="387" customFormat="1" ht="13.5" x14ac:dyDescent="0.2">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row>
    <row r="3" spans="1:63" s="387" customFormat="1" ht="13.5" x14ac:dyDescent="0.2">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row>
    <row r="4" spans="1:63" s="387" customFormat="1" ht="13.5" x14ac:dyDescent="0.2">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row>
    <row r="5" spans="1:63" s="387" customFormat="1" ht="13.5" x14ac:dyDescent="0.2">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386"/>
      <c r="BG5" s="386"/>
      <c r="BH5" s="386"/>
      <c r="BI5" s="386"/>
      <c r="BJ5" s="386"/>
      <c r="BK5" s="386"/>
    </row>
    <row r="6" spans="1:63" s="387" customFormat="1" ht="13.5" x14ac:dyDescent="0.2">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row>
    <row r="7" spans="1:63" s="387" customFormat="1" ht="13.5" x14ac:dyDescent="0.2">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row>
    <row r="8" spans="1:63" s="387" customFormat="1" ht="13.5" x14ac:dyDescent="0.2">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386"/>
      <c r="BJ8" s="386"/>
      <c r="BK8" s="386"/>
    </row>
    <row r="9" spans="1:63" s="387" customFormat="1" ht="13.5" x14ac:dyDescent="0.2">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row>
    <row r="10" spans="1:63" ht="36" customHeight="1" x14ac:dyDescent="0.2">
      <c r="B10" s="593" t="s">
        <v>2277</v>
      </c>
      <c r="C10" s="593"/>
      <c r="D10" s="499"/>
      <c r="E10" s="499"/>
      <c r="F10" s="499"/>
      <c r="G10" s="499"/>
      <c r="H10" s="499"/>
      <c r="I10" s="499"/>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390"/>
      <c r="BF10" s="390"/>
      <c r="BG10" s="390"/>
      <c r="BH10" s="390"/>
      <c r="BI10" s="390"/>
      <c r="BJ10" s="390"/>
      <c r="BK10" s="390"/>
    </row>
    <row r="11" spans="1:63" ht="18" thickBot="1" x14ac:dyDescent="0.25">
      <c r="B11" s="389"/>
      <c r="C11" s="524" t="s">
        <v>2321</v>
      </c>
      <c r="D11" s="390"/>
      <c r="E11" s="390"/>
      <c r="F11" s="390"/>
      <c r="G11" s="390"/>
      <c r="H11" s="390"/>
      <c r="I11" s="388"/>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row>
    <row r="12" spans="1:63" ht="18.75" thickTop="1" thickBot="1" x14ac:dyDescent="0.25">
      <c r="A12" s="458" t="s">
        <v>2247</v>
      </c>
      <c r="B12" s="589" t="s">
        <v>2327</v>
      </c>
      <c r="C12" s="591" t="str">
        <f>'1. Info. adm.'!B14</f>
        <v>…………………….</v>
      </c>
      <c r="D12" s="485" t="str">
        <f>'2. Structuration de l''unité'!A19</f>
        <v>E1</v>
      </c>
      <c r="E12" s="485" t="str">
        <f>'2. Structuration de l''unité'!A20</f>
        <v>E2</v>
      </c>
      <c r="F12" s="485" t="str">
        <f>'2. Structuration de l''unité'!A21</f>
        <v>E3</v>
      </c>
      <c r="G12" s="485" t="str">
        <f>'2. Structuration de l''unité'!A22</f>
        <v>E4</v>
      </c>
      <c r="H12" s="485" t="str">
        <f>'2. Structuration de l''unité'!A23</f>
        <v>E5</v>
      </c>
      <c r="I12" s="485" t="str">
        <f>'2. Structuration de l''unité'!A24</f>
        <v>E6</v>
      </c>
      <c r="J12" s="485" t="str">
        <f>'2. Structuration de l''unité'!A25</f>
        <v>E7 …</v>
      </c>
      <c r="K12" s="485" t="str">
        <f>'2. Structuration de l''unité'!A26</f>
        <v>TH1</v>
      </c>
      <c r="L12" s="485" t="str">
        <f>'2. Structuration de l''unité'!A27</f>
        <v>TH2</v>
      </c>
      <c r="M12" s="485" t="str">
        <f>'2. Structuration de l''unité'!A28</f>
        <v>TH3</v>
      </c>
      <c r="N12" s="485" t="str">
        <f>'2. Structuration de l''unité'!A29</f>
        <v>TH4</v>
      </c>
      <c r="O12" s="485" t="str">
        <f>'2. Structuration de l''unité'!A30</f>
        <v>TH5</v>
      </c>
      <c r="P12" s="488" t="str">
        <f>'2. Structuration de l''unité'!A31</f>
        <v>TH6</v>
      </c>
      <c r="Q12" s="488" t="str">
        <f>'2. Structuration de l''unité'!A32</f>
        <v>TH7 …</v>
      </c>
      <c r="R12" s="488" t="str">
        <f>'2. Structuration de l''unité'!A33</f>
        <v>SC</v>
      </c>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row>
    <row r="13" spans="1:63" s="391" customFormat="1" ht="24.95" customHeight="1" thickBot="1" x14ac:dyDescent="0.25">
      <c r="A13" s="459"/>
      <c r="B13" s="590"/>
      <c r="C13" s="592"/>
      <c r="D13" s="483">
        <f>IF(ISERROR(VLOOKUP(D12,'2. Structuration de l''unité'!$A$19:$B$33,2,FALSE)),"",VLOOKUP(D12,'2. Structuration de l''unité'!$A$19:$B$33,2,FALSE))</f>
        <v>0</v>
      </c>
      <c r="E13" s="483">
        <f>IF(ISERROR(VLOOKUP(E12,'2. Structuration de l''unité'!$A$19:$B$33,2,FALSE)),"",VLOOKUP(E12,'2. Structuration de l''unité'!$A$19:$B$33,2,FALSE))</f>
        <v>0</v>
      </c>
      <c r="F13" s="483">
        <f>IF(ISERROR(VLOOKUP(F12,'2. Structuration de l''unité'!$A$19:$B$33,2,FALSE)),"",VLOOKUP(F12,'2. Structuration de l''unité'!$A$19:$B$33,2,FALSE))</f>
        <v>0</v>
      </c>
      <c r="G13" s="483">
        <f>IF(ISERROR(VLOOKUP(G12,'2. Structuration de l''unité'!$A$19:$B$33,2,FALSE)),"",VLOOKUP(G12,'2. Structuration de l''unité'!$A$19:$B$33,2,FALSE))</f>
        <v>0</v>
      </c>
      <c r="H13" s="483">
        <f>IF(ISERROR(VLOOKUP(H12,'2. Structuration de l''unité'!$A$19:$B$33,2,FALSE)),"",VLOOKUP(H12,'2. Structuration de l''unité'!$A$19:$B$33,2,FALSE))</f>
        <v>0</v>
      </c>
      <c r="I13" s="483">
        <f>IF(ISERROR(VLOOKUP(I12,'2. Structuration de l''unité'!$A$19:$B$33,2,FALSE)),"",VLOOKUP(I12,'2. Structuration de l''unité'!$A$19:$B$33,2,FALSE))</f>
        <v>0</v>
      </c>
      <c r="J13" s="483">
        <f>IF(ISERROR(VLOOKUP(J12,'2. Structuration de l''unité'!$A$19:$B$33,2,FALSE)),"",VLOOKUP(J12,'2. Structuration de l''unité'!$A$19:$B$33,2,FALSE))</f>
        <v>0</v>
      </c>
      <c r="K13" s="483">
        <f>IF(ISERROR(VLOOKUP(K12,'2. Structuration de l''unité'!$A$19:$B$33,2,FALSE)),"",VLOOKUP(K12,'2. Structuration de l''unité'!$A$19:$B$33,2,FALSE))</f>
        <v>0</v>
      </c>
      <c r="L13" s="483">
        <f>IF(ISERROR(VLOOKUP(L12,'2. Structuration de l''unité'!$A$19:$B$33,2,FALSE)),"",VLOOKUP(L12,'2. Structuration de l''unité'!$A$19:$B$33,2,FALSE))</f>
        <v>0</v>
      </c>
      <c r="M13" s="487">
        <f>IF(ISERROR(VLOOKUP(M12,'2. Structuration de l''unité'!$A$19:$B$33,2,FALSE)),"",VLOOKUP(M12,'2. Structuration de l''unité'!$A$19:$B$33,2,FALSE))</f>
        <v>0</v>
      </c>
      <c r="N13" s="487">
        <f>IF(ISERROR(VLOOKUP(N12,'2. Structuration de l''unité'!$A$19:$B$33,2,FALSE)),"",VLOOKUP(N12,'2. Structuration de l''unité'!$A$19:$B$33,2,FALSE))</f>
        <v>0</v>
      </c>
      <c r="O13" s="487">
        <f>IF(ISERROR(VLOOKUP(O12,'2. Structuration de l''unité'!$A$19:$B$33,2,FALSE)),"",VLOOKUP(O12,'2. Structuration de l''unité'!$A$19:$B$33,2,FALSE))</f>
        <v>0</v>
      </c>
      <c r="P13" s="487">
        <f>IF(ISERROR(VLOOKUP(P12,'2. Structuration de l''unité'!$A$19:$B$33,2,FALSE)),"",VLOOKUP(P12,'2. Structuration de l''unité'!$A$19:$B$33,2,FALSE))</f>
        <v>0</v>
      </c>
      <c r="Q13" s="487">
        <f>IF(ISERROR(VLOOKUP(Q12,'2. Structuration de l''unité'!$A$19:$B$33,2,FALSE)),"",VLOOKUP(Q12,'2. Structuration de l''unité'!$A$19:$B$33,2,FALSE))</f>
        <v>0</v>
      </c>
      <c r="R13" s="487" t="str">
        <f>IF(ISERROR(VLOOKUP(R12,'2. Structuration de l''unité'!$A$19:$B$33,2,FALSE)),"",VLOOKUP(R12,'2. Structuration de l''unité'!$A$19:$B$33,2,FALSE))</f>
        <v>Services d'appuis à la recherche, le cas échéant</v>
      </c>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row>
    <row r="14" spans="1:63" s="391" customFormat="1" ht="18" thickBot="1" x14ac:dyDescent="0.25">
      <c r="A14" s="459"/>
      <c r="B14" s="461"/>
      <c r="C14" s="500" t="str">
        <f>'1. Info. adm.'!A24</f>
        <v>………</v>
      </c>
      <c r="D14" s="483">
        <f>IF(ISERROR(VLOOKUP(D12,'2. Structuration de l''unité'!$A$19:$C$33,3,FALSE)),"",VLOOKUP(D12,'2. Structuration de l''unité'!$A$19:$C$33,3,FALSE))</f>
        <v>0</v>
      </c>
      <c r="E14" s="483">
        <f>IF(ISERROR(VLOOKUP(E12,'2. Structuration de l''unité'!$A$19:$C$33,3,FALSE)),"",VLOOKUP(E12,'2. Structuration de l''unité'!$A$19:$C$33,3,FALSE))</f>
        <v>0</v>
      </c>
      <c r="F14" s="483">
        <f>IF(ISERROR(VLOOKUP(F12,'2. Structuration de l''unité'!$A$19:$C$33,3,FALSE)),"",VLOOKUP(F12,'2. Structuration de l''unité'!$A$19:$C$33,3,FALSE))</f>
        <v>0</v>
      </c>
      <c r="G14" s="483">
        <f>IF(ISERROR(VLOOKUP(G12,'2. Structuration de l''unité'!$A$19:$C$33,3,FALSE)),"",VLOOKUP(G12,'2. Structuration de l''unité'!$A$19:$C$33,3,FALSE))</f>
        <v>0</v>
      </c>
      <c r="H14" s="483">
        <f>IF(ISERROR(VLOOKUP(H12,'2. Structuration de l''unité'!$A$19:$C$33,3,FALSE)),"",VLOOKUP(H12,'2. Structuration de l''unité'!$A$19:$C$33,3,FALSE))</f>
        <v>0</v>
      </c>
      <c r="I14" s="483">
        <f>IF(ISERROR(VLOOKUP(I12,'2. Structuration de l''unité'!$A$19:$C$33,3,FALSE)),"",VLOOKUP(I12,'2. Structuration de l''unité'!$A$19:$C$33,3,FALSE))</f>
        <v>0</v>
      </c>
      <c r="J14" s="483">
        <f>IF(ISERROR(VLOOKUP(J12,'2. Structuration de l''unité'!$A$19:$C$33,3,FALSE)),"",VLOOKUP(J12,'2. Structuration de l''unité'!$A$19:$C$33,3,FALSE))</f>
        <v>0</v>
      </c>
      <c r="K14" s="483">
        <f>IF(ISERROR(VLOOKUP(K12,'2. Structuration de l''unité'!$A$19:$C$33,3,FALSE)),"",VLOOKUP(K12,'2. Structuration de l''unité'!$A$19:$C$33,3,FALSE))</f>
        <v>0</v>
      </c>
      <c r="L14" s="483">
        <f>IF(ISERROR(VLOOKUP(L12,'2. Structuration de l''unité'!$A$19:$C$33,3,FALSE)),"",VLOOKUP(L12,'2. Structuration de l''unité'!$A$19:$C$33,3,FALSE))</f>
        <v>0</v>
      </c>
      <c r="M14" s="487">
        <f>IF(ISERROR(VLOOKUP(M12,'2. Structuration de l''unité'!$A$19:$C$33,3,FALSE)),"",VLOOKUP(M12,'2. Structuration de l''unité'!$A$19:$C$33,3,FALSE))</f>
        <v>0</v>
      </c>
      <c r="N14" s="487">
        <f>IF(ISERROR(VLOOKUP(N12,'2. Structuration de l''unité'!$A$19:$C$33,3,FALSE)),"",VLOOKUP(N12,'2. Structuration de l''unité'!$A$19:$C$33,3,FALSE))</f>
        <v>0</v>
      </c>
      <c r="O14" s="487">
        <f>IF(ISERROR(VLOOKUP(O12,'2. Structuration de l''unité'!$A$19:$C$33,3,FALSE)),"",VLOOKUP(O12,'2. Structuration de l''unité'!$A$19:$C$33,3,FALSE))</f>
        <v>0</v>
      </c>
      <c r="P14" s="487">
        <f>IF(ISERROR(VLOOKUP(P12,'2. Structuration de l''unité'!$A$19:$C$33,3,FALSE)),"",VLOOKUP(P12,'2. Structuration de l''unité'!$A$19:$C$33,3,FALSE))</f>
        <v>0</v>
      </c>
      <c r="Q14" s="487">
        <f>IF(ISERROR(VLOOKUP(Q12,'2. Structuration de l''unité'!$A$19:$C$33,3,FALSE)),"",VLOOKUP(Q12,'2. Structuration de l''unité'!$A$19:$C$33,3,FALSE))</f>
        <v>0</v>
      </c>
      <c r="R14" s="487">
        <f>IF(ISERROR(VLOOKUP(R12,'2. Structuration de l''unité'!$A$19:$C$33,3,FALSE)),"",VLOOKUP(R12,'2. Structuration de l''unité'!$A$19:$C$33,3,FALSE))</f>
        <v>0</v>
      </c>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row>
    <row r="15" spans="1:63" ht="20.100000000000001" customHeight="1" thickBot="1" x14ac:dyDescent="0.25">
      <c r="A15" s="458" t="s">
        <v>2134</v>
      </c>
      <c r="B15" s="462" t="s">
        <v>1695</v>
      </c>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row>
    <row r="16" spans="1:63" ht="20.100000000000001" customHeight="1" thickBot="1" x14ac:dyDescent="0.25">
      <c r="A16" s="458" t="s">
        <v>2125</v>
      </c>
      <c r="B16" s="463" t="s">
        <v>1911</v>
      </c>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1"/>
      <c r="AX16" s="381"/>
      <c r="AY16" s="381"/>
      <c r="AZ16" s="381"/>
      <c r="BA16" s="381"/>
      <c r="BB16" s="381"/>
      <c r="BC16" s="381"/>
      <c r="BD16" s="381"/>
      <c r="BE16" s="381"/>
      <c r="BF16" s="381"/>
      <c r="BG16" s="381"/>
      <c r="BH16" s="381"/>
      <c r="BI16" s="381"/>
      <c r="BJ16" s="381"/>
      <c r="BK16" s="381"/>
    </row>
    <row r="17" spans="1:63" ht="20.100000000000001" customHeight="1" thickBot="1" x14ac:dyDescent="0.25">
      <c r="A17" s="458" t="s">
        <v>2126</v>
      </c>
      <c r="B17" s="464" t="s">
        <v>2080</v>
      </c>
      <c r="C17" s="460"/>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row>
    <row r="18" spans="1:63" ht="20.100000000000001" customHeight="1" thickBot="1" x14ac:dyDescent="0.25">
      <c r="A18" s="458" t="s">
        <v>2127</v>
      </c>
      <c r="B18" s="464" t="s">
        <v>2081</v>
      </c>
      <c r="C18" s="460"/>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row>
    <row r="19" spans="1:63" ht="20.100000000000001" customHeight="1" thickBot="1" x14ac:dyDescent="0.25">
      <c r="A19" s="458" t="s">
        <v>2128</v>
      </c>
      <c r="B19" s="464" t="s">
        <v>1711</v>
      </c>
      <c r="C19" s="460"/>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row>
    <row r="20" spans="1:63" ht="28.5" thickBot="1" x14ac:dyDescent="0.25">
      <c r="A20" s="458" t="s">
        <v>2129</v>
      </c>
      <c r="B20" s="464" t="s">
        <v>2085</v>
      </c>
      <c r="C20" s="460"/>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row>
    <row r="21" spans="1:63" ht="20.100000000000001" customHeight="1" thickBot="1" x14ac:dyDescent="0.25">
      <c r="A21" s="458" t="s">
        <v>2130</v>
      </c>
      <c r="B21" s="464" t="s">
        <v>1783</v>
      </c>
      <c r="C21" s="460"/>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382"/>
      <c r="BE21" s="382"/>
      <c r="BF21" s="382"/>
      <c r="BG21" s="382"/>
      <c r="BH21" s="382"/>
      <c r="BI21" s="382"/>
      <c r="BJ21" s="382"/>
      <c r="BK21" s="382"/>
    </row>
    <row r="22" spans="1:63" ht="29.25" thickBot="1" x14ac:dyDescent="0.25">
      <c r="A22" s="458" t="s">
        <v>2131</v>
      </c>
      <c r="B22" s="464" t="s">
        <v>2083</v>
      </c>
      <c r="C22" s="460"/>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row>
    <row r="23" spans="1:63" ht="20.100000000000001" customHeight="1" thickBot="1" x14ac:dyDescent="0.25">
      <c r="A23" s="458" t="s">
        <v>2132</v>
      </c>
      <c r="B23" s="464" t="s">
        <v>2082</v>
      </c>
      <c r="C23" s="460"/>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row>
    <row r="24" spans="1:63" ht="20.100000000000001" customHeight="1" thickBot="1" x14ac:dyDescent="0.25">
      <c r="A24" s="458" t="s">
        <v>2133</v>
      </c>
      <c r="B24" s="464" t="s">
        <v>2084</v>
      </c>
      <c r="C24" s="460"/>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row>
    <row r="25" spans="1:63" ht="20.100000000000001" customHeight="1" thickBot="1" x14ac:dyDescent="0.25">
      <c r="A25" s="458" t="s">
        <v>2135</v>
      </c>
      <c r="B25" s="465" t="s">
        <v>1696</v>
      </c>
      <c r="C25" s="457"/>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row>
    <row r="26" spans="1:63" ht="28.5" thickBot="1" x14ac:dyDescent="0.25">
      <c r="A26" s="458" t="s">
        <v>2136</v>
      </c>
      <c r="B26" s="464" t="s">
        <v>2086</v>
      </c>
      <c r="C26" s="460"/>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c r="BG26" s="382"/>
      <c r="BH26" s="382"/>
      <c r="BI26" s="382"/>
      <c r="BJ26" s="382"/>
      <c r="BK26" s="382"/>
    </row>
    <row r="27" spans="1:63" ht="29.25" thickBot="1" x14ac:dyDescent="0.25">
      <c r="A27" s="458" t="s">
        <v>2137</v>
      </c>
      <c r="B27" s="464" t="s">
        <v>2087</v>
      </c>
      <c r="C27" s="460"/>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c r="BF27" s="382"/>
      <c r="BG27" s="382"/>
      <c r="BH27" s="382"/>
      <c r="BI27" s="382"/>
      <c r="BJ27" s="382"/>
      <c r="BK27" s="382"/>
    </row>
    <row r="28" spans="1:63" ht="20.100000000000001" customHeight="1" thickBot="1" x14ac:dyDescent="0.25">
      <c r="A28" s="458" t="s">
        <v>2138</v>
      </c>
      <c r="B28" s="464" t="s">
        <v>1928</v>
      </c>
      <c r="C28" s="460"/>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382"/>
      <c r="BG28" s="382"/>
      <c r="BH28" s="382"/>
      <c r="BI28" s="382"/>
      <c r="BJ28" s="382"/>
      <c r="BK28" s="382"/>
    </row>
    <row r="29" spans="1:63" ht="29.25" thickBot="1" x14ac:dyDescent="0.25">
      <c r="A29" s="458" t="s">
        <v>2139</v>
      </c>
      <c r="B29" s="464" t="s">
        <v>2088</v>
      </c>
      <c r="C29" s="460"/>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382"/>
      <c r="AV29" s="382"/>
      <c r="AW29" s="382"/>
      <c r="AX29" s="382"/>
      <c r="AY29" s="382"/>
      <c r="AZ29" s="382"/>
      <c r="BA29" s="382"/>
      <c r="BB29" s="382"/>
      <c r="BC29" s="382"/>
      <c r="BD29" s="382"/>
      <c r="BE29" s="382"/>
      <c r="BF29" s="382"/>
      <c r="BG29" s="382"/>
      <c r="BH29" s="382"/>
      <c r="BI29" s="382"/>
      <c r="BJ29" s="382"/>
      <c r="BK29" s="382"/>
    </row>
    <row r="30" spans="1:63" ht="20.100000000000001" customHeight="1" thickBot="1" x14ac:dyDescent="0.25">
      <c r="A30" s="458" t="s">
        <v>2140</v>
      </c>
      <c r="B30" s="464" t="s">
        <v>1712</v>
      </c>
      <c r="C30" s="460"/>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2"/>
      <c r="AZ30" s="382"/>
      <c r="BA30" s="382"/>
      <c r="BB30" s="382"/>
      <c r="BC30" s="382"/>
      <c r="BD30" s="382"/>
      <c r="BE30" s="382"/>
      <c r="BF30" s="382"/>
      <c r="BG30" s="382"/>
      <c r="BH30" s="382"/>
      <c r="BI30" s="382"/>
      <c r="BJ30" s="382"/>
      <c r="BK30" s="382"/>
    </row>
    <row r="31" spans="1:63" ht="20.100000000000001" customHeight="1" thickBot="1" x14ac:dyDescent="0.25">
      <c r="A31" s="458" t="s">
        <v>2141</v>
      </c>
      <c r="B31" s="464" t="s">
        <v>2089</v>
      </c>
      <c r="C31" s="460"/>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c r="BK31" s="382"/>
    </row>
    <row r="32" spans="1:63" ht="20.100000000000001" customHeight="1" thickBot="1" x14ac:dyDescent="0.25">
      <c r="A32" s="458" t="s">
        <v>2142</v>
      </c>
      <c r="B32" s="464" t="s">
        <v>2090</v>
      </c>
      <c r="C32" s="460"/>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row>
    <row r="33" spans="1:63" ht="20.100000000000001" customHeight="1" thickBot="1" x14ac:dyDescent="0.25">
      <c r="A33" s="458" t="s">
        <v>2257</v>
      </c>
      <c r="B33" s="465" t="s">
        <v>1802</v>
      </c>
      <c r="C33" s="457"/>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95"/>
      <c r="BG33" s="395"/>
      <c r="BH33" s="395"/>
      <c r="BI33" s="395"/>
      <c r="BJ33" s="395"/>
      <c r="BK33" s="395"/>
    </row>
    <row r="34" spans="1:63" ht="20.100000000000001" customHeight="1" thickBot="1" x14ac:dyDescent="0.25">
      <c r="A34" s="458" t="s">
        <v>2143</v>
      </c>
      <c r="B34" s="464" t="s">
        <v>1791</v>
      </c>
      <c r="C34" s="460"/>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2"/>
      <c r="BH34" s="382"/>
      <c r="BI34" s="382"/>
      <c r="BJ34" s="382"/>
      <c r="BK34" s="382"/>
    </row>
    <row r="35" spans="1:63" ht="20.100000000000001" customHeight="1" thickBot="1" x14ac:dyDescent="0.25">
      <c r="A35" s="458" t="s">
        <v>2144</v>
      </c>
      <c r="B35" s="464" t="s">
        <v>1792</v>
      </c>
      <c r="C35" s="460"/>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row>
    <row r="36" spans="1:63" ht="29.25" thickBot="1" x14ac:dyDescent="0.25">
      <c r="A36" s="458" t="s">
        <v>2145</v>
      </c>
      <c r="B36" s="464" t="s">
        <v>2113</v>
      </c>
      <c r="C36" s="460"/>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c r="BH36" s="382"/>
      <c r="BI36" s="382"/>
      <c r="BJ36" s="382"/>
      <c r="BK36" s="382"/>
    </row>
    <row r="37" spans="1:63" ht="18" thickBot="1" x14ac:dyDescent="0.25">
      <c r="A37" s="458" t="s">
        <v>2249</v>
      </c>
      <c r="B37" s="464" t="s">
        <v>2248</v>
      </c>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0"/>
      <c r="AU37" s="460"/>
      <c r="AV37" s="460"/>
      <c r="AW37" s="460"/>
      <c r="AX37" s="460"/>
      <c r="AY37" s="460"/>
      <c r="AZ37" s="460"/>
      <c r="BA37" s="460"/>
      <c r="BB37" s="460"/>
      <c r="BC37" s="460"/>
      <c r="BD37" s="460"/>
      <c r="BE37" s="460"/>
      <c r="BF37" s="460"/>
      <c r="BG37" s="460"/>
      <c r="BH37" s="460"/>
      <c r="BI37" s="460"/>
      <c r="BJ37" s="460"/>
      <c r="BK37" s="460"/>
    </row>
    <row r="38" spans="1:63" ht="20.100000000000001" customHeight="1" thickBot="1" x14ac:dyDescent="0.25">
      <c r="A38" s="458" t="s">
        <v>2146</v>
      </c>
      <c r="B38" s="465" t="s">
        <v>1697</v>
      </c>
      <c r="C38" s="457"/>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5"/>
      <c r="AY38" s="395"/>
      <c r="AZ38" s="395"/>
      <c r="BA38" s="395"/>
      <c r="BB38" s="395"/>
      <c r="BC38" s="395"/>
      <c r="BD38" s="395"/>
      <c r="BE38" s="395"/>
      <c r="BF38" s="395"/>
      <c r="BG38" s="395"/>
      <c r="BH38" s="395"/>
      <c r="BI38" s="395"/>
      <c r="BJ38" s="395"/>
      <c r="BK38" s="395"/>
    </row>
    <row r="39" spans="1:63" ht="20.100000000000001" customHeight="1" thickBot="1" x14ac:dyDescent="0.25">
      <c r="A39" s="458" t="s">
        <v>2147</v>
      </c>
      <c r="B39" s="464" t="s">
        <v>1698</v>
      </c>
      <c r="C39" s="460"/>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row>
    <row r="40" spans="1:63" ht="20.100000000000001" customHeight="1" thickBot="1" x14ac:dyDescent="0.25">
      <c r="A40" s="458" t="s">
        <v>2148</v>
      </c>
      <c r="B40" s="464" t="s">
        <v>1912</v>
      </c>
      <c r="C40" s="460"/>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2"/>
      <c r="BJ40" s="382"/>
      <c r="BK40" s="382"/>
    </row>
    <row r="41" spans="1:63" ht="20.100000000000001" customHeight="1" thickBot="1" x14ac:dyDescent="0.25">
      <c r="A41" s="458" t="s">
        <v>2149</v>
      </c>
      <c r="B41" s="464" t="s">
        <v>1785</v>
      </c>
      <c r="C41" s="460"/>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c r="BH41" s="382"/>
      <c r="BI41" s="382"/>
      <c r="BJ41" s="382"/>
      <c r="BK41" s="382"/>
    </row>
    <row r="42" spans="1:63" ht="20.100000000000001" customHeight="1" thickBot="1" x14ac:dyDescent="0.25">
      <c r="A42" s="458" t="s">
        <v>2150</v>
      </c>
      <c r="B42" s="464" t="s">
        <v>2091</v>
      </c>
      <c r="C42" s="460"/>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2"/>
      <c r="BH42" s="382"/>
      <c r="BI42" s="382"/>
      <c r="BJ42" s="382"/>
      <c r="BK42" s="382"/>
    </row>
    <row r="43" spans="1:63" ht="20.100000000000001" customHeight="1" thickBot="1" x14ac:dyDescent="0.25">
      <c r="A43" s="458" t="s">
        <v>2151</v>
      </c>
      <c r="B43" s="464" t="s">
        <v>2105</v>
      </c>
      <c r="C43" s="460"/>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2"/>
      <c r="AY43" s="382"/>
      <c r="AZ43" s="382"/>
      <c r="BA43" s="382"/>
      <c r="BB43" s="382"/>
      <c r="BC43" s="382"/>
      <c r="BD43" s="382"/>
      <c r="BE43" s="382"/>
      <c r="BF43" s="382"/>
      <c r="BG43" s="382"/>
      <c r="BH43" s="382"/>
      <c r="BI43" s="382"/>
      <c r="BJ43" s="382"/>
      <c r="BK43" s="382"/>
    </row>
    <row r="44" spans="1:63" ht="20.100000000000001" customHeight="1" thickBot="1" x14ac:dyDescent="0.25">
      <c r="A44" s="458" t="s">
        <v>2152</v>
      </c>
      <c r="B44" s="464" t="s">
        <v>2092</v>
      </c>
      <c r="C44" s="460"/>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2"/>
      <c r="BH44" s="382"/>
      <c r="BI44" s="382"/>
      <c r="BJ44" s="382"/>
      <c r="BK44" s="382"/>
    </row>
    <row r="45" spans="1:63" ht="20.100000000000001" customHeight="1" thickBot="1" x14ac:dyDescent="0.25">
      <c r="A45" s="458" t="s">
        <v>2153</v>
      </c>
      <c r="B45" s="477" t="s">
        <v>1786</v>
      </c>
      <c r="C45" s="460"/>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2"/>
      <c r="AY45" s="382"/>
      <c r="AZ45" s="382"/>
      <c r="BA45" s="382"/>
      <c r="BB45" s="382"/>
      <c r="BC45" s="382"/>
      <c r="BD45" s="382"/>
      <c r="BE45" s="382"/>
      <c r="BF45" s="382"/>
      <c r="BG45" s="382"/>
      <c r="BH45" s="382"/>
      <c r="BI45" s="382"/>
      <c r="BJ45" s="382"/>
      <c r="BK45" s="382"/>
    </row>
    <row r="46" spans="1:63" ht="20.100000000000001" customHeight="1" thickBot="1" x14ac:dyDescent="0.25">
      <c r="A46" s="458" t="s">
        <v>2154</v>
      </c>
      <c r="B46" s="465" t="s">
        <v>1713</v>
      </c>
      <c r="C46" s="457"/>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row>
    <row r="47" spans="1:63" ht="20.100000000000001" customHeight="1" thickBot="1" x14ac:dyDescent="0.25">
      <c r="A47" s="458" t="s">
        <v>2155</v>
      </c>
      <c r="B47" s="464" t="s">
        <v>2106</v>
      </c>
      <c r="C47" s="460"/>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2"/>
      <c r="AZ47" s="382"/>
      <c r="BA47" s="382"/>
      <c r="BB47" s="382"/>
      <c r="BC47" s="382"/>
      <c r="BD47" s="382"/>
      <c r="BE47" s="382"/>
      <c r="BF47" s="382"/>
      <c r="BG47" s="382"/>
      <c r="BH47" s="382"/>
      <c r="BI47" s="382"/>
      <c r="BJ47" s="382"/>
      <c r="BK47" s="382"/>
    </row>
    <row r="48" spans="1:63" ht="20.100000000000001" customHeight="1" thickBot="1" x14ac:dyDescent="0.25">
      <c r="A48" s="458" t="s">
        <v>2156</v>
      </c>
      <c r="B48" s="464" t="s">
        <v>2107</v>
      </c>
      <c r="C48" s="460"/>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2"/>
      <c r="BJ48" s="382"/>
      <c r="BK48" s="382"/>
    </row>
    <row r="49" spans="1:63" ht="20.100000000000001" customHeight="1" thickBot="1" x14ac:dyDescent="0.25">
      <c r="A49" s="458" t="s">
        <v>2157</v>
      </c>
      <c r="B49" s="477" t="s">
        <v>1786</v>
      </c>
      <c r="C49" s="460"/>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c r="BF49" s="382"/>
      <c r="BG49" s="382"/>
      <c r="BH49" s="382"/>
      <c r="BI49" s="382"/>
      <c r="BJ49" s="382"/>
      <c r="BK49" s="382"/>
    </row>
    <row r="50" spans="1:63" ht="20.100000000000001" customHeight="1" thickBot="1" x14ac:dyDescent="0.25">
      <c r="A50" s="458" t="s">
        <v>2158</v>
      </c>
      <c r="B50" s="465" t="s">
        <v>1715</v>
      </c>
      <c r="C50" s="457"/>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row>
    <row r="51" spans="1:63" ht="20.100000000000001" customHeight="1" thickBot="1" x14ac:dyDescent="0.25">
      <c r="A51" s="458" t="s">
        <v>2159</v>
      </c>
      <c r="B51" s="464" t="s">
        <v>1716</v>
      </c>
      <c r="C51" s="460"/>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c r="BF51" s="382"/>
      <c r="BG51" s="382"/>
      <c r="BH51" s="382"/>
      <c r="BI51" s="382"/>
      <c r="BJ51" s="382"/>
      <c r="BK51" s="382"/>
    </row>
    <row r="52" spans="1:63" ht="20.100000000000001" customHeight="1" thickBot="1" x14ac:dyDescent="0.25">
      <c r="A52" s="458" t="s">
        <v>2160</v>
      </c>
      <c r="B52" s="464" t="s">
        <v>1717</v>
      </c>
      <c r="C52" s="460"/>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2"/>
      <c r="BD52" s="382"/>
      <c r="BE52" s="382"/>
      <c r="BF52" s="382"/>
      <c r="BG52" s="382"/>
      <c r="BH52" s="382"/>
      <c r="BI52" s="382"/>
      <c r="BJ52" s="382"/>
      <c r="BK52" s="382"/>
    </row>
    <row r="53" spans="1:63" ht="20.100000000000001" customHeight="1" thickBot="1" x14ac:dyDescent="0.25">
      <c r="A53" s="458" t="s">
        <v>2161</v>
      </c>
      <c r="B53" s="464" t="s">
        <v>1718</v>
      </c>
      <c r="C53" s="460"/>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2"/>
      <c r="BD53" s="382"/>
      <c r="BE53" s="382"/>
      <c r="BF53" s="382"/>
      <c r="BG53" s="382"/>
      <c r="BH53" s="382"/>
      <c r="BI53" s="382"/>
      <c r="BJ53" s="382"/>
      <c r="BK53" s="382"/>
    </row>
    <row r="54" spans="1:63" ht="20.100000000000001" customHeight="1" thickBot="1" x14ac:dyDescent="0.25">
      <c r="A54" s="458" t="s">
        <v>2162</v>
      </c>
      <c r="B54" s="477" t="s">
        <v>1786</v>
      </c>
      <c r="C54" s="460"/>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2"/>
      <c r="AU54" s="382"/>
      <c r="AV54" s="382"/>
      <c r="AW54" s="382"/>
      <c r="AX54" s="382"/>
      <c r="AY54" s="382"/>
      <c r="AZ54" s="382"/>
      <c r="BA54" s="382"/>
      <c r="BB54" s="382"/>
      <c r="BC54" s="382"/>
      <c r="BD54" s="382"/>
      <c r="BE54" s="382"/>
      <c r="BF54" s="382"/>
      <c r="BG54" s="382"/>
      <c r="BH54" s="382"/>
      <c r="BI54" s="382"/>
      <c r="BJ54" s="382"/>
      <c r="BK54" s="382"/>
    </row>
    <row r="55" spans="1:63" ht="20.100000000000001" customHeight="1" thickBot="1" x14ac:dyDescent="0.25">
      <c r="A55" s="458" t="s">
        <v>2163</v>
      </c>
      <c r="B55" s="465" t="s">
        <v>1703</v>
      </c>
      <c r="C55" s="457"/>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row>
    <row r="56" spans="1:63" ht="20.100000000000001" customHeight="1" thickBot="1" x14ac:dyDescent="0.25">
      <c r="A56" s="458" t="s">
        <v>2164</v>
      </c>
      <c r="B56" s="464" t="s">
        <v>1913</v>
      </c>
      <c r="C56" s="460"/>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2"/>
      <c r="AO56" s="382"/>
      <c r="AP56" s="382"/>
      <c r="AQ56" s="382"/>
      <c r="AR56" s="382"/>
      <c r="AS56" s="382"/>
      <c r="AT56" s="382"/>
      <c r="AU56" s="382"/>
      <c r="AV56" s="382"/>
      <c r="AW56" s="382"/>
      <c r="AX56" s="382"/>
      <c r="AY56" s="382"/>
      <c r="AZ56" s="382"/>
      <c r="BA56" s="382"/>
      <c r="BB56" s="382"/>
      <c r="BC56" s="382"/>
      <c r="BD56" s="382"/>
      <c r="BE56" s="382"/>
      <c r="BF56" s="382"/>
      <c r="BG56" s="382"/>
      <c r="BH56" s="382"/>
      <c r="BI56" s="382"/>
      <c r="BJ56" s="382"/>
      <c r="BK56" s="382"/>
    </row>
    <row r="57" spans="1:63" ht="20.100000000000001" customHeight="1" thickBot="1" x14ac:dyDescent="0.25">
      <c r="A57" s="458" t="s">
        <v>2165</v>
      </c>
      <c r="B57" s="464" t="s">
        <v>1704</v>
      </c>
      <c r="C57" s="460"/>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2"/>
      <c r="BD57" s="382"/>
      <c r="BE57" s="382"/>
      <c r="BF57" s="382"/>
      <c r="BG57" s="382"/>
      <c r="BH57" s="382"/>
      <c r="BI57" s="382"/>
      <c r="BJ57" s="382"/>
      <c r="BK57" s="382"/>
    </row>
    <row r="58" spans="1:63" ht="20.100000000000001" customHeight="1" thickBot="1" x14ac:dyDescent="0.25">
      <c r="A58" s="458" t="s">
        <v>2166</v>
      </c>
      <c r="B58" s="465" t="s">
        <v>2108</v>
      </c>
      <c r="C58" s="457"/>
      <c r="D58" s="395"/>
      <c r="E58" s="395"/>
      <c r="F58" s="395"/>
      <c r="G58" s="395"/>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row>
    <row r="59" spans="1:63" ht="20.100000000000001" customHeight="1" thickBot="1" x14ac:dyDescent="0.25">
      <c r="A59" s="458" t="s">
        <v>2167</v>
      </c>
      <c r="B59" s="464" t="s">
        <v>1914</v>
      </c>
      <c r="C59" s="460"/>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2"/>
      <c r="AY59" s="382"/>
      <c r="AZ59" s="382"/>
      <c r="BA59" s="382"/>
      <c r="BB59" s="382"/>
      <c r="BC59" s="382"/>
      <c r="BD59" s="382"/>
      <c r="BE59" s="382"/>
      <c r="BF59" s="382"/>
      <c r="BG59" s="382"/>
      <c r="BH59" s="382"/>
      <c r="BI59" s="382"/>
      <c r="BJ59" s="382"/>
      <c r="BK59" s="382"/>
    </row>
    <row r="60" spans="1:63" ht="20.100000000000001" customHeight="1" thickBot="1" x14ac:dyDescent="0.25">
      <c r="A60" s="458" t="s">
        <v>2168</v>
      </c>
      <c r="B60" s="464" t="s">
        <v>1705</v>
      </c>
      <c r="C60" s="460"/>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c r="AW60" s="382"/>
      <c r="AX60" s="382"/>
      <c r="AY60" s="382"/>
      <c r="AZ60" s="382"/>
      <c r="BA60" s="382"/>
      <c r="BB60" s="382"/>
      <c r="BC60" s="382"/>
      <c r="BD60" s="382"/>
      <c r="BE60" s="382"/>
      <c r="BF60" s="382"/>
      <c r="BG60" s="382"/>
      <c r="BH60" s="382"/>
      <c r="BI60" s="382"/>
      <c r="BJ60" s="382"/>
      <c r="BK60" s="382"/>
    </row>
    <row r="61" spans="1:63" ht="18" thickBot="1" x14ac:dyDescent="0.25">
      <c r="A61" s="458" t="s">
        <v>2169</v>
      </c>
      <c r="B61" s="464" t="s">
        <v>1953</v>
      </c>
      <c r="C61" s="460"/>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2"/>
      <c r="AY61" s="382"/>
      <c r="AZ61" s="382"/>
      <c r="BA61" s="382"/>
      <c r="BB61" s="382"/>
      <c r="BC61" s="382"/>
      <c r="BD61" s="382"/>
      <c r="BE61" s="382"/>
      <c r="BF61" s="382"/>
      <c r="BG61" s="382"/>
      <c r="BH61" s="382"/>
      <c r="BI61" s="382"/>
      <c r="BJ61" s="382"/>
      <c r="BK61" s="382"/>
    </row>
    <row r="62" spans="1:63" ht="18" thickBot="1" x14ac:dyDescent="0.25">
      <c r="A62" s="458" t="s">
        <v>2170</v>
      </c>
      <c r="B62" s="464" t="s">
        <v>1706</v>
      </c>
      <c r="C62" s="460"/>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2"/>
      <c r="AY62" s="382"/>
      <c r="AZ62" s="382"/>
      <c r="BA62" s="382"/>
      <c r="BB62" s="382"/>
      <c r="BC62" s="382"/>
      <c r="BD62" s="382"/>
      <c r="BE62" s="382"/>
      <c r="BF62" s="382"/>
      <c r="BG62" s="382"/>
      <c r="BH62" s="382"/>
      <c r="BI62" s="382"/>
      <c r="BJ62" s="382"/>
      <c r="BK62" s="382"/>
    </row>
    <row r="63" spans="1:63" ht="18" thickBot="1" x14ac:dyDescent="0.25">
      <c r="A63" s="458" t="s">
        <v>2171</v>
      </c>
      <c r="B63" s="465" t="s">
        <v>1720</v>
      </c>
      <c r="C63" s="457"/>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row>
    <row r="64" spans="1:63" ht="29.25" thickBot="1" x14ac:dyDescent="0.25">
      <c r="A64" s="458" t="s">
        <v>2172</v>
      </c>
      <c r="B64" s="464" t="s">
        <v>1800</v>
      </c>
      <c r="C64" s="460"/>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2"/>
      <c r="AY64" s="382"/>
      <c r="AZ64" s="382"/>
      <c r="BA64" s="382"/>
      <c r="BB64" s="382"/>
      <c r="BC64" s="382"/>
      <c r="BD64" s="382"/>
      <c r="BE64" s="382"/>
      <c r="BF64" s="382"/>
      <c r="BG64" s="382"/>
      <c r="BH64" s="382"/>
      <c r="BI64" s="382"/>
      <c r="BJ64" s="382"/>
      <c r="BK64" s="382"/>
    </row>
    <row r="65" spans="1:63" ht="20.100000000000001" customHeight="1" thickBot="1" x14ac:dyDescent="0.25">
      <c r="A65" s="458" t="s">
        <v>2173</v>
      </c>
      <c r="B65" s="464" t="s">
        <v>1801</v>
      </c>
      <c r="C65" s="460"/>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82"/>
    </row>
    <row r="66" spans="1:63" ht="20.100000000000001" customHeight="1" thickBot="1" x14ac:dyDescent="0.25">
      <c r="A66" s="458" t="s">
        <v>2174</v>
      </c>
      <c r="B66" s="464" t="s">
        <v>1701</v>
      </c>
      <c r="C66" s="460"/>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2"/>
      <c r="AY66" s="382"/>
      <c r="AZ66" s="382"/>
      <c r="BA66" s="382"/>
      <c r="BB66" s="382"/>
      <c r="BC66" s="382"/>
      <c r="BD66" s="382"/>
      <c r="BE66" s="382"/>
      <c r="BF66" s="382"/>
      <c r="BG66" s="382"/>
      <c r="BH66" s="382"/>
      <c r="BI66" s="382"/>
      <c r="BJ66" s="382"/>
      <c r="BK66" s="382"/>
    </row>
    <row r="67" spans="1:63" ht="20.100000000000001" customHeight="1" thickBot="1" x14ac:dyDescent="0.25">
      <c r="A67" s="458" t="s">
        <v>2175</v>
      </c>
      <c r="B67" s="464" t="s">
        <v>1721</v>
      </c>
      <c r="C67" s="460"/>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L67" s="382"/>
      <c r="AM67" s="382"/>
      <c r="AN67" s="382"/>
      <c r="AO67" s="382"/>
      <c r="AP67" s="382"/>
      <c r="AQ67" s="382"/>
      <c r="AR67" s="382"/>
      <c r="AS67" s="382"/>
      <c r="AT67" s="382"/>
      <c r="AU67" s="382"/>
      <c r="AV67" s="382"/>
      <c r="AW67" s="382"/>
      <c r="AX67" s="382"/>
      <c r="AY67" s="382"/>
      <c r="AZ67" s="382"/>
      <c r="BA67" s="382"/>
      <c r="BB67" s="382"/>
      <c r="BC67" s="382"/>
      <c r="BD67" s="382"/>
      <c r="BE67" s="382"/>
      <c r="BF67" s="382"/>
      <c r="BG67" s="382"/>
      <c r="BH67" s="382"/>
      <c r="BI67" s="382"/>
      <c r="BJ67" s="382"/>
      <c r="BK67" s="382"/>
    </row>
    <row r="68" spans="1:63" ht="29.25" thickBot="1" x14ac:dyDescent="0.25">
      <c r="A68" s="458" t="s">
        <v>2176</v>
      </c>
      <c r="B68" s="464" t="s">
        <v>1722</v>
      </c>
      <c r="C68" s="460"/>
      <c r="D68" s="382"/>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382"/>
      <c r="AI68" s="382"/>
      <c r="AJ68" s="382"/>
      <c r="AK68" s="382"/>
      <c r="AL68" s="382"/>
      <c r="AM68" s="382"/>
      <c r="AN68" s="382"/>
      <c r="AO68" s="382"/>
      <c r="AP68" s="382"/>
      <c r="AQ68" s="382"/>
      <c r="AR68" s="382"/>
      <c r="AS68" s="382"/>
      <c r="AT68" s="382"/>
      <c r="AU68" s="382"/>
      <c r="AV68" s="382"/>
      <c r="AW68" s="382"/>
      <c r="AX68" s="382"/>
      <c r="AY68" s="382"/>
      <c r="AZ68" s="382"/>
      <c r="BA68" s="382"/>
      <c r="BB68" s="382"/>
      <c r="BC68" s="382"/>
      <c r="BD68" s="382"/>
      <c r="BE68" s="382"/>
      <c r="BF68" s="382"/>
      <c r="BG68" s="382"/>
      <c r="BH68" s="382"/>
      <c r="BI68" s="382"/>
      <c r="BJ68" s="382"/>
      <c r="BK68" s="382"/>
    </row>
    <row r="69" spans="1:63" ht="18" thickBot="1" x14ac:dyDescent="0.25">
      <c r="A69" s="458" t="s">
        <v>2177</v>
      </c>
      <c r="B69" s="465" t="s">
        <v>1954</v>
      </c>
      <c r="C69" s="457"/>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row>
    <row r="70" spans="1:63" ht="20.100000000000001" customHeight="1" thickBot="1" x14ac:dyDescent="0.25">
      <c r="A70" s="458" t="s">
        <v>2178</v>
      </c>
      <c r="B70" s="464" t="s">
        <v>1915</v>
      </c>
      <c r="C70" s="460"/>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382"/>
      <c r="AN70" s="382"/>
      <c r="AO70" s="382"/>
      <c r="AP70" s="382"/>
      <c r="AQ70" s="382"/>
      <c r="AR70" s="382"/>
      <c r="AS70" s="382"/>
      <c r="AT70" s="382"/>
      <c r="AU70" s="382"/>
      <c r="AV70" s="382"/>
      <c r="AW70" s="382"/>
      <c r="AX70" s="382"/>
      <c r="AY70" s="382"/>
      <c r="AZ70" s="382"/>
      <c r="BA70" s="382"/>
      <c r="BB70" s="382"/>
      <c r="BC70" s="382"/>
      <c r="BD70" s="382"/>
      <c r="BE70" s="382"/>
      <c r="BF70" s="382"/>
      <c r="BG70" s="382"/>
      <c r="BH70" s="382"/>
      <c r="BI70" s="382"/>
      <c r="BJ70" s="382"/>
      <c r="BK70" s="382"/>
    </row>
    <row r="71" spans="1:63" ht="20.100000000000001" customHeight="1" thickBot="1" x14ac:dyDescent="0.25">
      <c r="A71" s="458" t="s">
        <v>2179</v>
      </c>
      <c r="B71" s="464" t="s">
        <v>1916</v>
      </c>
      <c r="C71" s="460"/>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row>
    <row r="72" spans="1:63" ht="20.100000000000001" customHeight="1" thickBot="1" x14ac:dyDescent="0.25">
      <c r="A72" s="458" t="s">
        <v>2180</v>
      </c>
      <c r="B72" s="465" t="s">
        <v>1707</v>
      </c>
      <c r="C72" s="457"/>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row>
    <row r="73" spans="1:63" ht="20.100000000000001" customHeight="1" thickBot="1" x14ac:dyDescent="0.25">
      <c r="A73" s="458" t="s">
        <v>2181</v>
      </c>
      <c r="B73" s="464" t="s">
        <v>1708</v>
      </c>
      <c r="C73" s="460"/>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row>
    <row r="74" spans="1:63" ht="20.100000000000001" customHeight="1" thickBot="1" x14ac:dyDescent="0.25">
      <c r="A74" s="458" t="s">
        <v>2182</v>
      </c>
      <c r="B74" s="464" t="s">
        <v>1709</v>
      </c>
      <c r="C74" s="460"/>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row>
    <row r="75" spans="1:63" ht="20.100000000000001" customHeight="1" thickBot="1" x14ac:dyDescent="0.25">
      <c r="A75" s="458" t="s">
        <v>2183</v>
      </c>
      <c r="B75" s="464" t="s">
        <v>1917</v>
      </c>
      <c r="C75" s="460"/>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row>
    <row r="76" spans="1:63" ht="20.100000000000001" customHeight="1" thickBot="1" x14ac:dyDescent="0.25">
      <c r="A76" s="458" t="s">
        <v>2184</v>
      </c>
      <c r="B76" s="464" t="s">
        <v>2109</v>
      </c>
      <c r="C76" s="460"/>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row>
    <row r="77" spans="1:63" ht="20.100000000000001" customHeight="1" thickBot="1" x14ac:dyDescent="0.25">
      <c r="A77" s="458" t="s">
        <v>2185</v>
      </c>
      <c r="B77" s="464" t="s">
        <v>1919</v>
      </c>
      <c r="C77" s="460"/>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row>
    <row r="78" spans="1:63" ht="20.100000000000001" customHeight="1" thickBot="1" x14ac:dyDescent="0.25">
      <c r="A78" s="458" t="s">
        <v>2186</v>
      </c>
      <c r="B78" s="466" t="s">
        <v>1918</v>
      </c>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c r="BF78" s="393"/>
      <c r="BG78" s="393"/>
      <c r="BH78" s="393"/>
      <c r="BI78" s="393"/>
      <c r="BJ78" s="393"/>
      <c r="BK78" s="393"/>
    </row>
    <row r="79" spans="1:63" ht="42" thickTop="1" thickBot="1" x14ac:dyDescent="0.25">
      <c r="A79" s="458"/>
      <c r="B79" s="467" t="s">
        <v>2093</v>
      </c>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6"/>
      <c r="AJ79" s="396"/>
      <c r="AK79" s="396"/>
      <c r="AL79" s="396"/>
      <c r="AM79" s="396"/>
      <c r="AN79" s="396"/>
      <c r="AO79" s="396"/>
      <c r="AP79" s="396"/>
      <c r="AQ79" s="396"/>
      <c r="AR79" s="396"/>
      <c r="AS79" s="396"/>
      <c r="AT79" s="396"/>
      <c r="AU79" s="396"/>
      <c r="AV79" s="396"/>
      <c r="AW79" s="396"/>
      <c r="AX79" s="396"/>
      <c r="AY79" s="396"/>
      <c r="AZ79" s="396"/>
      <c r="BA79" s="396"/>
      <c r="BB79" s="396"/>
      <c r="BC79" s="396"/>
      <c r="BD79" s="396"/>
      <c r="BE79" s="396"/>
      <c r="BF79" s="396"/>
      <c r="BG79" s="396"/>
      <c r="BH79" s="396"/>
      <c r="BI79" s="396"/>
      <c r="BJ79" s="396"/>
      <c r="BK79" s="396"/>
    </row>
    <row r="80" spans="1:63" ht="20.100000000000001" customHeight="1" thickBot="1" x14ac:dyDescent="0.25">
      <c r="A80" s="458" t="s">
        <v>2187</v>
      </c>
      <c r="B80" s="462" t="s">
        <v>1787</v>
      </c>
      <c r="C80" s="457"/>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c r="BB80" s="395"/>
      <c r="BC80" s="395"/>
      <c r="BD80" s="395"/>
      <c r="BE80" s="395"/>
      <c r="BF80" s="395"/>
      <c r="BG80" s="395"/>
      <c r="BH80" s="395"/>
      <c r="BI80" s="395"/>
      <c r="BJ80" s="395"/>
      <c r="BK80" s="395"/>
    </row>
    <row r="81" spans="1:63" ht="20.100000000000001" customHeight="1" thickBot="1" x14ac:dyDescent="0.25">
      <c r="A81" s="458" t="s">
        <v>2188</v>
      </c>
      <c r="B81" s="464" t="s">
        <v>1923</v>
      </c>
      <c r="C81" s="460"/>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row>
    <row r="82" spans="1:63" ht="20.100000000000001" customHeight="1" thickBot="1" x14ac:dyDescent="0.25">
      <c r="A82" s="458" t="s">
        <v>2189</v>
      </c>
      <c r="B82" s="463" t="s">
        <v>1920</v>
      </c>
      <c r="C82" s="460"/>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row>
    <row r="83" spans="1:63" ht="20.100000000000001" customHeight="1" thickBot="1" x14ac:dyDescent="0.25">
      <c r="A83" s="458" t="s">
        <v>2190</v>
      </c>
      <c r="B83" s="464" t="s">
        <v>1921</v>
      </c>
      <c r="C83" s="460"/>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row>
    <row r="84" spans="1:63" ht="20.100000000000001" customHeight="1" thickBot="1" x14ac:dyDescent="0.25">
      <c r="A84" s="458" t="s">
        <v>2191</v>
      </c>
      <c r="B84" s="464" t="s">
        <v>1922</v>
      </c>
      <c r="C84" s="460"/>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row>
    <row r="85" spans="1:63" ht="20.100000000000001" customHeight="1" thickBot="1" x14ac:dyDescent="0.25">
      <c r="A85" s="458" t="s">
        <v>2192</v>
      </c>
      <c r="B85" s="465" t="s">
        <v>1789</v>
      </c>
      <c r="C85" s="457"/>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row>
    <row r="86" spans="1:63" ht="20.100000000000001" customHeight="1" thickBot="1" x14ac:dyDescent="0.25">
      <c r="A86" s="458" t="s">
        <v>2193</v>
      </c>
      <c r="B86" s="464" t="s">
        <v>1699</v>
      </c>
      <c r="C86" s="460"/>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row>
    <row r="87" spans="1:63" ht="20.100000000000001" customHeight="1" thickBot="1" x14ac:dyDescent="0.25">
      <c r="A87" s="458" t="s">
        <v>2194</v>
      </c>
      <c r="B87" s="464" t="s">
        <v>1790</v>
      </c>
      <c r="C87" s="460"/>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row>
    <row r="88" spans="1:63" ht="18" thickBot="1" x14ac:dyDescent="0.25">
      <c r="A88" s="458" t="s">
        <v>2195</v>
      </c>
      <c r="B88" s="464" t="s">
        <v>1794</v>
      </c>
      <c r="C88" s="460"/>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row>
    <row r="89" spans="1:63" ht="20.100000000000001" customHeight="1" thickBot="1" x14ac:dyDescent="0.25">
      <c r="A89" s="458" t="s">
        <v>2196</v>
      </c>
      <c r="B89" s="464" t="s">
        <v>2094</v>
      </c>
      <c r="C89" s="460"/>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row>
    <row r="90" spans="1:63" ht="20.100000000000001" customHeight="1" thickBot="1" x14ac:dyDescent="0.25">
      <c r="A90" s="458" t="s">
        <v>2197</v>
      </c>
      <c r="B90" s="464" t="s">
        <v>1700</v>
      </c>
      <c r="C90" s="460"/>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row>
    <row r="91" spans="1:63" ht="20.100000000000001" customHeight="1" thickBot="1" x14ac:dyDescent="0.25">
      <c r="A91" s="458" t="s">
        <v>2198</v>
      </c>
      <c r="B91" s="464" t="s">
        <v>2114</v>
      </c>
      <c r="C91" s="460"/>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row>
    <row r="92" spans="1:63" ht="20.100000000000001" customHeight="1" thickBot="1" x14ac:dyDescent="0.25">
      <c r="A92" s="458" t="s">
        <v>2199</v>
      </c>
      <c r="B92" s="464" t="s">
        <v>2115</v>
      </c>
      <c r="C92" s="460"/>
      <c r="D92" s="382"/>
      <c r="E92" s="382"/>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382"/>
      <c r="AG92" s="382"/>
      <c r="AH92" s="382"/>
      <c r="AI92" s="382"/>
      <c r="AJ92" s="382"/>
      <c r="AK92" s="382"/>
      <c r="AL92" s="382"/>
      <c r="AM92" s="382"/>
      <c r="AN92" s="382"/>
      <c r="AO92" s="382"/>
      <c r="AP92" s="382"/>
      <c r="AQ92" s="382"/>
      <c r="AR92" s="382"/>
      <c r="AS92" s="382"/>
      <c r="AT92" s="382"/>
      <c r="AU92" s="382"/>
      <c r="AV92" s="382"/>
      <c r="AW92" s="382"/>
      <c r="AX92" s="382"/>
      <c r="AY92" s="382"/>
      <c r="AZ92" s="382"/>
      <c r="BA92" s="382"/>
      <c r="BB92" s="382"/>
      <c r="BC92" s="382"/>
      <c r="BD92" s="382"/>
      <c r="BE92" s="382"/>
      <c r="BF92" s="382"/>
      <c r="BG92" s="382"/>
      <c r="BH92" s="382"/>
      <c r="BI92" s="382"/>
      <c r="BJ92" s="382"/>
      <c r="BK92" s="382"/>
    </row>
    <row r="93" spans="1:63" ht="20.100000000000001" customHeight="1" thickBot="1" x14ac:dyDescent="0.25">
      <c r="A93" s="458" t="s">
        <v>2200</v>
      </c>
      <c r="B93" s="465" t="s">
        <v>2110</v>
      </c>
      <c r="C93" s="457"/>
      <c r="D93" s="395"/>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95"/>
      <c r="AC93" s="395"/>
      <c r="AD93" s="395"/>
      <c r="AE93" s="395"/>
      <c r="AF93" s="395"/>
      <c r="AG93" s="395"/>
      <c r="AH93" s="395"/>
      <c r="AI93" s="395"/>
      <c r="AJ93" s="395"/>
      <c r="AK93" s="395"/>
      <c r="AL93" s="395"/>
      <c r="AM93" s="395"/>
      <c r="AN93" s="395"/>
      <c r="AO93" s="395"/>
      <c r="AP93" s="395"/>
      <c r="AQ93" s="395"/>
      <c r="AR93" s="395"/>
      <c r="AS93" s="395"/>
      <c r="AT93" s="395"/>
      <c r="AU93" s="395"/>
      <c r="AV93" s="395"/>
      <c r="AW93" s="395"/>
      <c r="AX93" s="395"/>
      <c r="AY93" s="395"/>
      <c r="AZ93" s="395"/>
      <c r="BA93" s="395"/>
      <c r="BB93" s="395"/>
      <c r="BC93" s="395"/>
      <c r="BD93" s="395"/>
      <c r="BE93" s="395"/>
      <c r="BF93" s="395"/>
      <c r="BG93" s="395"/>
      <c r="BH93" s="395"/>
      <c r="BI93" s="395"/>
      <c r="BJ93" s="395"/>
      <c r="BK93" s="395"/>
    </row>
    <row r="94" spans="1:63" ht="20.100000000000001" customHeight="1" thickBot="1" x14ac:dyDescent="0.25">
      <c r="A94" s="458" t="s">
        <v>2201</v>
      </c>
      <c r="B94" s="464" t="s">
        <v>1719</v>
      </c>
      <c r="C94" s="460"/>
      <c r="D94" s="382"/>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c r="AT94" s="382"/>
      <c r="AU94" s="382"/>
      <c r="AV94" s="382"/>
      <c r="AW94" s="382"/>
      <c r="AX94" s="382"/>
      <c r="AY94" s="382"/>
      <c r="AZ94" s="382"/>
      <c r="BA94" s="382"/>
      <c r="BB94" s="382"/>
      <c r="BC94" s="382"/>
      <c r="BD94" s="382"/>
      <c r="BE94" s="382"/>
      <c r="BF94" s="382"/>
      <c r="BG94" s="382"/>
      <c r="BH94" s="382"/>
      <c r="BI94" s="382"/>
      <c r="BJ94" s="382"/>
      <c r="BK94" s="382"/>
    </row>
    <row r="95" spans="1:63" ht="20.100000000000001" customHeight="1" thickBot="1" x14ac:dyDescent="0.25">
      <c r="A95" s="458" t="s">
        <v>2202</v>
      </c>
      <c r="B95" s="464" t="s">
        <v>1788</v>
      </c>
      <c r="C95" s="460"/>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2"/>
      <c r="AQ95" s="382"/>
      <c r="AR95" s="382"/>
      <c r="AS95" s="382"/>
      <c r="AT95" s="382"/>
      <c r="AU95" s="382"/>
      <c r="AV95" s="382"/>
      <c r="AW95" s="382"/>
      <c r="AX95" s="382"/>
      <c r="AY95" s="382"/>
      <c r="AZ95" s="382"/>
      <c r="BA95" s="382"/>
      <c r="BB95" s="382"/>
      <c r="BC95" s="382"/>
      <c r="BD95" s="382"/>
      <c r="BE95" s="382"/>
      <c r="BF95" s="382"/>
      <c r="BG95" s="382"/>
      <c r="BH95" s="382"/>
      <c r="BI95" s="382"/>
      <c r="BJ95" s="382"/>
      <c r="BK95" s="382"/>
    </row>
    <row r="96" spans="1:63" ht="20.100000000000001" customHeight="1" thickBot="1" x14ac:dyDescent="0.25">
      <c r="A96" s="458" t="s">
        <v>2203</v>
      </c>
      <c r="B96" s="464" t="s">
        <v>1799</v>
      </c>
      <c r="C96" s="460"/>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c r="AJ96" s="382"/>
      <c r="AK96" s="382"/>
      <c r="AL96" s="382"/>
      <c r="AM96" s="382"/>
      <c r="AN96" s="382"/>
      <c r="AO96" s="382"/>
      <c r="AP96" s="382"/>
      <c r="AQ96" s="382"/>
      <c r="AR96" s="382"/>
      <c r="AS96" s="382"/>
      <c r="AT96" s="382"/>
      <c r="AU96" s="382"/>
      <c r="AV96" s="382"/>
      <c r="AW96" s="382"/>
      <c r="AX96" s="382"/>
      <c r="AY96" s="382"/>
      <c r="AZ96" s="382"/>
      <c r="BA96" s="382"/>
      <c r="BB96" s="382"/>
      <c r="BC96" s="382"/>
      <c r="BD96" s="382"/>
      <c r="BE96" s="382"/>
      <c r="BF96" s="382"/>
      <c r="BG96" s="382"/>
      <c r="BH96" s="382"/>
      <c r="BI96" s="382"/>
      <c r="BJ96" s="382"/>
      <c r="BK96" s="382"/>
    </row>
    <row r="97" spans="1:63" ht="20.100000000000001" customHeight="1" thickBot="1" x14ac:dyDescent="0.25">
      <c r="A97" s="458" t="s">
        <v>2204</v>
      </c>
      <c r="B97" s="464" t="s">
        <v>1793</v>
      </c>
      <c r="C97" s="460"/>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2"/>
      <c r="AY97" s="382"/>
      <c r="AZ97" s="382"/>
      <c r="BA97" s="382"/>
      <c r="BB97" s="382"/>
      <c r="BC97" s="382"/>
      <c r="BD97" s="382"/>
      <c r="BE97" s="382"/>
      <c r="BF97" s="382"/>
      <c r="BG97" s="382"/>
      <c r="BH97" s="382"/>
      <c r="BI97" s="382"/>
      <c r="BJ97" s="382"/>
      <c r="BK97" s="382"/>
    </row>
    <row r="98" spans="1:63" ht="20.100000000000001" customHeight="1" thickBot="1" x14ac:dyDescent="0.25">
      <c r="A98" s="458" t="s">
        <v>2205</v>
      </c>
      <c r="B98" s="465" t="s">
        <v>1702</v>
      </c>
      <c r="C98" s="457"/>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5"/>
      <c r="AU98" s="395"/>
      <c r="AV98" s="395"/>
      <c r="AW98" s="395"/>
      <c r="AX98" s="395"/>
      <c r="AY98" s="395"/>
      <c r="AZ98" s="395"/>
      <c r="BA98" s="395"/>
      <c r="BB98" s="395"/>
      <c r="BC98" s="395"/>
      <c r="BD98" s="395"/>
      <c r="BE98" s="395"/>
      <c r="BF98" s="395"/>
      <c r="BG98" s="395"/>
      <c r="BH98" s="395"/>
      <c r="BI98" s="395"/>
      <c r="BJ98" s="395"/>
      <c r="BK98" s="395"/>
    </row>
    <row r="99" spans="1:63" ht="20.100000000000001" customHeight="1" thickBot="1" x14ac:dyDescent="0.25">
      <c r="A99" s="458" t="s">
        <v>2206</v>
      </c>
      <c r="B99" s="464" t="s">
        <v>1714</v>
      </c>
      <c r="C99" s="460"/>
      <c r="D99" s="382"/>
      <c r="E99" s="382"/>
      <c r="F99" s="382"/>
      <c r="G99" s="382"/>
      <c r="H99" s="382"/>
      <c r="I99" s="382"/>
      <c r="J99" s="382"/>
      <c r="K99" s="382"/>
      <c r="L99" s="382"/>
      <c r="M99" s="382"/>
      <c r="N99" s="382"/>
      <c r="O99" s="382"/>
      <c r="P99" s="382"/>
      <c r="Q99" s="382"/>
      <c r="R99" s="382"/>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2"/>
      <c r="AY99" s="382"/>
      <c r="AZ99" s="382"/>
      <c r="BA99" s="382"/>
      <c r="BB99" s="382"/>
      <c r="BC99" s="382"/>
      <c r="BD99" s="382"/>
      <c r="BE99" s="382"/>
      <c r="BF99" s="382"/>
      <c r="BG99" s="382"/>
      <c r="BH99" s="382"/>
      <c r="BI99" s="382"/>
      <c r="BJ99" s="382"/>
      <c r="BK99" s="382"/>
    </row>
    <row r="100" spans="1:63" ht="20.100000000000001" customHeight="1" thickBot="1" x14ac:dyDescent="0.25">
      <c r="A100" s="458" t="s">
        <v>2207</v>
      </c>
      <c r="B100" s="464" t="s">
        <v>1798</v>
      </c>
      <c r="C100" s="460"/>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2"/>
      <c r="AY100" s="382"/>
      <c r="AZ100" s="382"/>
      <c r="BA100" s="382"/>
      <c r="BB100" s="382"/>
      <c r="BC100" s="382"/>
      <c r="BD100" s="382"/>
      <c r="BE100" s="382"/>
      <c r="BF100" s="382"/>
      <c r="BG100" s="382"/>
      <c r="BH100" s="382"/>
      <c r="BI100" s="382"/>
      <c r="BJ100" s="382"/>
      <c r="BK100" s="382"/>
    </row>
    <row r="101" spans="1:63" ht="20.100000000000001" customHeight="1" thickBot="1" x14ac:dyDescent="0.25">
      <c r="A101" s="458" t="s">
        <v>2208</v>
      </c>
      <c r="B101" s="464" t="s">
        <v>2111</v>
      </c>
      <c r="C101" s="460"/>
      <c r="D101" s="382"/>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2"/>
      <c r="AY101" s="382"/>
      <c r="AZ101" s="382"/>
      <c r="BA101" s="382"/>
      <c r="BB101" s="382"/>
      <c r="BC101" s="382"/>
      <c r="BD101" s="382"/>
      <c r="BE101" s="382"/>
      <c r="BF101" s="382"/>
      <c r="BG101" s="382"/>
      <c r="BH101" s="382"/>
      <c r="BI101" s="382"/>
      <c r="BJ101" s="382"/>
      <c r="BK101" s="382"/>
    </row>
    <row r="102" spans="1:63" ht="20.100000000000001" customHeight="1" thickBot="1" x14ac:dyDescent="0.25">
      <c r="A102" s="458" t="s">
        <v>2209</v>
      </c>
      <c r="B102" s="464" t="s">
        <v>1784</v>
      </c>
      <c r="C102" s="460"/>
      <c r="D102" s="382"/>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2"/>
      <c r="AY102" s="382"/>
      <c r="AZ102" s="382"/>
      <c r="BA102" s="382"/>
      <c r="BB102" s="382"/>
      <c r="BC102" s="382"/>
      <c r="BD102" s="382"/>
      <c r="BE102" s="382"/>
      <c r="BF102" s="382"/>
      <c r="BG102" s="382"/>
      <c r="BH102" s="382"/>
      <c r="BI102" s="382"/>
      <c r="BJ102" s="382"/>
      <c r="BK102" s="382"/>
    </row>
    <row r="103" spans="1:63" ht="20.100000000000001" customHeight="1" thickBot="1" x14ac:dyDescent="0.25">
      <c r="A103" s="458" t="s">
        <v>2210</v>
      </c>
      <c r="B103" s="478" t="s">
        <v>1786</v>
      </c>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c r="AC103" s="383"/>
      <c r="AD103" s="383"/>
      <c r="AE103" s="383"/>
      <c r="AF103" s="383"/>
      <c r="AG103" s="383"/>
      <c r="AH103" s="383"/>
      <c r="AI103" s="383"/>
      <c r="AJ103" s="383"/>
      <c r="AK103" s="383"/>
      <c r="AL103" s="383"/>
      <c r="AM103" s="383"/>
      <c r="AN103" s="383"/>
      <c r="AO103" s="383"/>
      <c r="AP103" s="383"/>
      <c r="AQ103" s="383"/>
      <c r="AR103" s="383"/>
      <c r="AS103" s="383"/>
      <c r="AT103" s="383"/>
      <c r="AU103" s="383"/>
      <c r="AV103" s="383"/>
      <c r="AW103" s="383"/>
      <c r="AX103" s="383"/>
      <c r="AY103" s="383"/>
      <c r="AZ103" s="383"/>
      <c r="BA103" s="383"/>
      <c r="BB103" s="383"/>
      <c r="BC103" s="383"/>
      <c r="BD103" s="383"/>
      <c r="BE103" s="383"/>
      <c r="BF103" s="383"/>
      <c r="BG103" s="383"/>
      <c r="BH103" s="383"/>
      <c r="BI103" s="383"/>
      <c r="BJ103" s="383"/>
      <c r="BK103" s="383"/>
    </row>
    <row r="104" spans="1:63" ht="28.5" thickTop="1" thickBot="1" x14ac:dyDescent="0.25">
      <c r="A104" s="458"/>
      <c r="B104" s="467" t="s">
        <v>2095</v>
      </c>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Z104" s="396"/>
      <c r="AA104" s="396"/>
      <c r="AB104" s="396"/>
      <c r="AC104" s="396"/>
      <c r="AD104" s="396"/>
      <c r="AE104" s="396"/>
      <c r="AF104" s="396"/>
      <c r="AG104" s="396"/>
      <c r="AH104" s="396"/>
      <c r="AI104" s="396"/>
      <c r="AJ104" s="396"/>
      <c r="AK104" s="396"/>
      <c r="AL104" s="396"/>
      <c r="AM104" s="396"/>
      <c r="AN104" s="396"/>
      <c r="AO104" s="396"/>
      <c r="AP104" s="396"/>
      <c r="AQ104" s="396"/>
      <c r="AR104" s="396"/>
      <c r="AS104" s="396"/>
      <c r="AT104" s="396"/>
      <c r="AU104" s="396"/>
      <c r="AV104" s="396"/>
      <c r="AW104" s="396"/>
      <c r="AX104" s="396"/>
      <c r="AY104" s="396"/>
      <c r="AZ104" s="396"/>
      <c r="BA104" s="396"/>
      <c r="BB104" s="396"/>
      <c r="BC104" s="396"/>
      <c r="BD104" s="396"/>
      <c r="BE104" s="396"/>
      <c r="BF104" s="396"/>
      <c r="BG104" s="396"/>
      <c r="BH104" s="396"/>
      <c r="BI104" s="396"/>
      <c r="BJ104" s="396"/>
      <c r="BK104" s="396"/>
    </row>
    <row r="105" spans="1:63" ht="18" thickBot="1" x14ac:dyDescent="0.25">
      <c r="A105" s="458" t="s">
        <v>2211</v>
      </c>
      <c r="B105" s="462" t="s">
        <v>1924</v>
      </c>
      <c r="C105" s="457"/>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395"/>
      <c r="AU105" s="395"/>
      <c r="AV105" s="395"/>
      <c r="AW105" s="395"/>
      <c r="AX105" s="395"/>
      <c r="AY105" s="395"/>
      <c r="AZ105" s="395"/>
      <c r="BA105" s="395"/>
      <c r="BB105" s="395"/>
      <c r="BC105" s="395"/>
      <c r="BD105" s="395"/>
      <c r="BE105" s="395"/>
      <c r="BF105" s="395"/>
      <c r="BG105" s="395"/>
      <c r="BH105" s="395"/>
      <c r="BI105" s="395"/>
      <c r="BJ105" s="395"/>
      <c r="BK105" s="395"/>
    </row>
    <row r="106" spans="1:63" ht="20.100000000000001" customHeight="1" thickBot="1" x14ac:dyDescent="0.25">
      <c r="A106" s="458" t="s">
        <v>2212</v>
      </c>
      <c r="B106" s="468" t="s">
        <v>1696</v>
      </c>
      <c r="C106" s="460"/>
      <c r="D106" s="382"/>
      <c r="E106" s="382"/>
      <c r="F106" s="382"/>
      <c r="G106" s="382"/>
      <c r="H106" s="382"/>
      <c r="I106" s="382"/>
      <c r="J106" s="382"/>
      <c r="K106" s="382"/>
      <c r="L106" s="382"/>
      <c r="M106" s="382"/>
      <c r="N106" s="382"/>
      <c r="O106" s="382"/>
      <c r="P106" s="382"/>
      <c r="Q106" s="382"/>
      <c r="R106" s="382"/>
      <c r="S106" s="382"/>
      <c r="T106" s="382"/>
      <c r="U106" s="382"/>
      <c r="V106" s="382"/>
      <c r="W106" s="382"/>
      <c r="X106" s="382"/>
      <c r="Y106" s="382"/>
      <c r="Z106" s="382"/>
      <c r="AA106" s="382"/>
      <c r="AB106" s="382"/>
      <c r="AC106" s="382"/>
      <c r="AD106" s="382"/>
      <c r="AE106" s="382"/>
      <c r="AF106" s="382"/>
      <c r="AG106" s="382"/>
      <c r="AH106" s="382"/>
      <c r="AI106" s="382"/>
      <c r="AJ106" s="382"/>
      <c r="AK106" s="382"/>
      <c r="AL106" s="382"/>
      <c r="AM106" s="382"/>
      <c r="AN106" s="382"/>
      <c r="AO106" s="382"/>
      <c r="AP106" s="382"/>
      <c r="AQ106" s="382"/>
      <c r="AR106" s="382"/>
      <c r="AS106" s="382"/>
      <c r="AT106" s="382"/>
      <c r="AU106" s="382"/>
      <c r="AV106" s="382"/>
      <c r="AW106" s="382"/>
      <c r="AX106" s="382"/>
      <c r="AY106" s="382"/>
      <c r="AZ106" s="382"/>
      <c r="BA106" s="382"/>
      <c r="BB106" s="382"/>
      <c r="BC106" s="382"/>
      <c r="BD106" s="382"/>
      <c r="BE106" s="382"/>
      <c r="BF106" s="382"/>
      <c r="BG106" s="382"/>
      <c r="BH106" s="382"/>
      <c r="BI106" s="382"/>
      <c r="BJ106" s="382"/>
      <c r="BK106" s="382"/>
    </row>
    <row r="107" spans="1:63" ht="20.100000000000001" customHeight="1" thickBot="1" x14ac:dyDescent="0.25">
      <c r="A107" s="458" t="s">
        <v>2213</v>
      </c>
      <c r="B107" s="469" t="s">
        <v>1797</v>
      </c>
      <c r="C107" s="460"/>
      <c r="D107" s="382"/>
      <c r="E107" s="382"/>
      <c r="F107" s="382"/>
      <c r="G107" s="382"/>
      <c r="H107" s="382"/>
      <c r="I107" s="382"/>
      <c r="J107" s="382"/>
      <c r="K107" s="382"/>
      <c r="L107" s="382"/>
      <c r="M107" s="382"/>
      <c r="N107" s="382"/>
      <c r="O107" s="382"/>
      <c r="P107" s="382"/>
      <c r="Q107" s="382"/>
      <c r="R107" s="382"/>
      <c r="S107" s="382"/>
      <c r="T107" s="382"/>
      <c r="U107" s="382"/>
      <c r="V107" s="382"/>
      <c r="W107" s="382"/>
      <c r="X107" s="382"/>
      <c r="Y107" s="382"/>
      <c r="Z107" s="382"/>
      <c r="AA107" s="382"/>
      <c r="AB107" s="382"/>
      <c r="AC107" s="382"/>
      <c r="AD107" s="382"/>
      <c r="AE107" s="382"/>
      <c r="AF107" s="382"/>
      <c r="AG107" s="382"/>
      <c r="AH107" s="382"/>
      <c r="AI107" s="382"/>
      <c r="AJ107" s="382"/>
      <c r="AK107" s="382"/>
      <c r="AL107" s="382"/>
      <c r="AM107" s="382"/>
      <c r="AN107" s="382"/>
      <c r="AO107" s="382"/>
      <c r="AP107" s="382"/>
      <c r="AQ107" s="382"/>
      <c r="AR107" s="382"/>
      <c r="AS107" s="382"/>
      <c r="AT107" s="382"/>
      <c r="AU107" s="382"/>
      <c r="AV107" s="382"/>
      <c r="AW107" s="382"/>
      <c r="AX107" s="382"/>
      <c r="AY107" s="382"/>
      <c r="AZ107" s="382"/>
      <c r="BA107" s="382"/>
      <c r="BB107" s="382"/>
      <c r="BC107" s="382"/>
      <c r="BD107" s="382"/>
      <c r="BE107" s="382"/>
      <c r="BF107" s="382"/>
      <c r="BG107" s="382"/>
      <c r="BH107" s="382"/>
      <c r="BI107" s="382"/>
      <c r="BJ107" s="382"/>
      <c r="BK107" s="382"/>
    </row>
    <row r="108" spans="1:63" ht="18" thickBot="1" x14ac:dyDescent="0.25">
      <c r="A108" s="458" t="s">
        <v>2214</v>
      </c>
      <c r="B108" s="462" t="s">
        <v>1925</v>
      </c>
      <c r="C108" s="457"/>
      <c r="D108" s="395"/>
      <c r="E108" s="395"/>
      <c r="F108" s="395"/>
      <c r="G108" s="395"/>
      <c r="H108" s="395"/>
      <c r="I108" s="395"/>
      <c r="J108" s="395"/>
      <c r="K108" s="395"/>
      <c r="L108" s="395"/>
      <c r="M108" s="395"/>
      <c r="N108" s="395"/>
      <c r="O108" s="395"/>
      <c r="P108" s="395"/>
      <c r="Q108" s="395"/>
      <c r="R108" s="395"/>
      <c r="S108" s="395"/>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5"/>
      <c r="AY108" s="395"/>
      <c r="AZ108" s="395"/>
      <c r="BA108" s="395"/>
      <c r="BB108" s="395"/>
      <c r="BC108" s="395"/>
      <c r="BD108" s="395"/>
      <c r="BE108" s="395"/>
      <c r="BF108" s="395"/>
      <c r="BG108" s="395"/>
      <c r="BH108" s="395"/>
      <c r="BI108" s="395"/>
      <c r="BJ108" s="395"/>
      <c r="BK108" s="395"/>
    </row>
    <row r="109" spans="1:63" ht="20.100000000000001" customHeight="1" thickBot="1" x14ac:dyDescent="0.25">
      <c r="A109" s="458" t="s">
        <v>2215</v>
      </c>
      <c r="B109" s="470" t="s">
        <v>1925</v>
      </c>
      <c r="C109" s="460"/>
      <c r="D109" s="382"/>
      <c r="E109" s="382"/>
      <c r="F109" s="382"/>
      <c r="G109" s="382"/>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382"/>
      <c r="AJ109" s="382"/>
      <c r="AK109" s="382"/>
      <c r="AL109" s="382"/>
      <c r="AM109" s="382"/>
      <c r="AN109" s="382"/>
      <c r="AO109" s="382"/>
      <c r="AP109" s="382"/>
      <c r="AQ109" s="382"/>
      <c r="AR109" s="382"/>
      <c r="AS109" s="382"/>
      <c r="AT109" s="382"/>
      <c r="AU109" s="382"/>
      <c r="AV109" s="382"/>
      <c r="AW109" s="382"/>
      <c r="AX109" s="382"/>
      <c r="AY109" s="382"/>
      <c r="AZ109" s="382"/>
      <c r="BA109" s="382"/>
      <c r="BB109" s="382"/>
      <c r="BC109" s="382"/>
      <c r="BD109" s="382"/>
      <c r="BE109" s="382"/>
      <c r="BF109" s="382"/>
      <c r="BG109" s="382"/>
      <c r="BH109" s="382"/>
      <c r="BI109" s="382"/>
      <c r="BJ109" s="382"/>
      <c r="BK109" s="382"/>
    </row>
    <row r="110" spans="1:63" ht="20.100000000000001" customHeight="1" thickBot="1" x14ac:dyDescent="0.25">
      <c r="A110" s="458" t="s">
        <v>2216</v>
      </c>
      <c r="B110" s="468" t="s">
        <v>2116</v>
      </c>
      <c r="C110" s="460"/>
      <c r="D110" s="382"/>
      <c r="E110" s="382"/>
      <c r="F110" s="382"/>
      <c r="G110" s="382"/>
      <c r="H110" s="382"/>
      <c r="I110" s="382"/>
      <c r="J110" s="382"/>
      <c r="K110" s="382"/>
      <c r="L110" s="382"/>
      <c r="M110" s="382"/>
      <c r="N110" s="382"/>
      <c r="O110" s="382"/>
      <c r="P110" s="382"/>
      <c r="Q110" s="382"/>
      <c r="R110" s="382"/>
      <c r="S110" s="382"/>
      <c r="T110" s="382"/>
      <c r="U110" s="382"/>
      <c r="V110" s="382"/>
      <c r="W110" s="382"/>
      <c r="X110" s="382"/>
      <c r="Y110" s="382"/>
      <c r="Z110" s="382"/>
      <c r="AA110" s="382"/>
      <c r="AB110" s="382"/>
      <c r="AC110" s="382"/>
      <c r="AD110" s="382"/>
      <c r="AE110" s="382"/>
      <c r="AF110" s="382"/>
      <c r="AG110" s="382"/>
      <c r="AH110" s="382"/>
      <c r="AI110" s="382"/>
      <c r="AJ110" s="382"/>
      <c r="AK110" s="382"/>
      <c r="AL110" s="382"/>
      <c r="AM110" s="382"/>
      <c r="AN110" s="382"/>
      <c r="AO110" s="382"/>
      <c r="AP110" s="382"/>
      <c r="AQ110" s="382"/>
      <c r="AR110" s="382"/>
      <c r="AS110" s="382"/>
      <c r="AT110" s="382"/>
      <c r="AU110" s="382"/>
      <c r="AV110" s="382"/>
      <c r="AW110" s="382"/>
      <c r="AX110" s="382"/>
      <c r="AY110" s="382"/>
      <c r="AZ110" s="382"/>
      <c r="BA110" s="382"/>
      <c r="BB110" s="382"/>
      <c r="BC110" s="382"/>
      <c r="BD110" s="382"/>
      <c r="BE110" s="382"/>
      <c r="BF110" s="382"/>
      <c r="BG110" s="382"/>
      <c r="BH110" s="382"/>
      <c r="BI110" s="382"/>
      <c r="BJ110" s="382"/>
      <c r="BK110" s="382"/>
    </row>
    <row r="111" spans="1:63" ht="20.100000000000001" customHeight="1" thickBot="1" x14ac:dyDescent="0.25">
      <c r="A111" s="458" t="s">
        <v>2217</v>
      </c>
      <c r="B111" s="462" t="s">
        <v>2097</v>
      </c>
      <c r="C111" s="457"/>
      <c r="D111" s="395"/>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395"/>
      <c r="AU111" s="395"/>
      <c r="AV111" s="395"/>
      <c r="AW111" s="395"/>
      <c r="AX111" s="395"/>
      <c r="AY111" s="395"/>
      <c r="AZ111" s="395"/>
      <c r="BA111" s="395"/>
      <c r="BB111" s="395"/>
      <c r="BC111" s="395"/>
      <c r="BD111" s="395"/>
      <c r="BE111" s="395"/>
      <c r="BF111" s="395"/>
      <c r="BG111" s="395"/>
      <c r="BH111" s="395"/>
      <c r="BI111" s="395"/>
      <c r="BJ111" s="395"/>
      <c r="BK111" s="395"/>
    </row>
    <row r="112" spans="1:63" ht="20.100000000000001" customHeight="1" thickBot="1" x14ac:dyDescent="0.25">
      <c r="A112" s="458" t="s">
        <v>2218</v>
      </c>
      <c r="B112" s="468" t="s">
        <v>2098</v>
      </c>
      <c r="C112" s="460"/>
      <c r="D112" s="382"/>
      <c r="E112" s="382"/>
      <c r="F112" s="382"/>
      <c r="G112" s="382"/>
      <c r="H112" s="382"/>
      <c r="I112" s="382"/>
      <c r="J112" s="382"/>
      <c r="K112" s="382"/>
      <c r="L112" s="382"/>
      <c r="M112" s="382"/>
      <c r="N112" s="382"/>
      <c r="O112" s="382"/>
      <c r="P112" s="382"/>
      <c r="Q112" s="382"/>
      <c r="R112" s="382"/>
      <c r="S112" s="382"/>
      <c r="T112" s="382"/>
      <c r="U112" s="382"/>
      <c r="V112" s="382"/>
      <c r="W112" s="382"/>
      <c r="X112" s="382"/>
      <c r="Y112" s="382"/>
      <c r="Z112" s="382"/>
      <c r="AA112" s="382"/>
      <c r="AB112" s="382"/>
      <c r="AC112" s="382"/>
      <c r="AD112" s="382"/>
      <c r="AE112" s="382"/>
      <c r="AF112" s="382"/>
      <c r="AG112" s="382"/>
      <c r="AH112" s="382"/>
      <c r="AI112" s="382"/>
      <c r="AJ112" s="382"/>
      <c r="AK112" s="382"/>
      <c r="AL112" s="382"/>
      <c r="AM112" s="382"/>
      <c r="AN112" s="382"/>
      <c r="AO112" s="382"/>
      <c r="AP112" s="382"/>
      <c r="AQ112" s="382"/>
      <c r="AR112" s="382"/>
      <c r="AS112" s="382"/>
      <c r="AT112" s="382"/>
      <c r="AU112" s="382"/>
      <c r="AV112" s="382"/>
      <c r="AW112" s="382"/>
      <c r="AX112" s="382"/>
      <c r="AY112" s="382"/>
      <c r="AZ112" s="382"/>
      <c r="BA112" s="382"/>
      <c r="BB112" s="382"/>
      <c r="BC112" s="382"/>
      <c r="BD112" s="382"/>
      <c r="BE112" s="382"/>
      <c r="BF112" s="382"/>
      <c r="BG112" s="382"/>
      <c r="BH112" s="382"/>
      <c r="BI112" s="382"/>
      <c r="BJ112" s="382"/>
      <c r="BK112" s="382"/>
    </row>
    <row r="113" spans="1:63" ht="20.100000000000001" customHeight="1" thickBot="1" x14ac:dyDescent="0.25">
      <c r="A113" s="458" t="s">
        <v>2219</v>
      </c>
      <c r="B113" s="468" t="s">
        <v>2112</v>
      </c>
      <c r="C113" s="460"/>
      <c r="D113" s="382"/>
      <c r="E113" s="382"/>
      <c r="F113" s="382"/>
      <c r="G113" s="382"/>
      <c r="H113" s="382"/>
      <c r="I113" s="382"/>
      <c r="J113" s="382"/>
      <c r="K113" s="382"/>
      <c r="L113" s="382"/>
      <c r="M113" s="382"/>
      <c r="N113" s="382"/>
      <c r="O113" s="382"/>
      <c r="P113" s="382"/>
      <c r="Q113" s="382"/>
      <c r="R113" s="382"/>
      <c r="S113" s="382"/>
      <c r="T113" s="382"/>
      <c r="U113" s="382"/>
      <c r="V113" s="382"/>
      <c r="W113" s="382"/>
      <c r="X113" s="382"/>
      <c r="Y113" s="382"/>
      <c r="Z113" s="382"/>
      <c r="AA113" s="382"/>
      <c r="AB113" s="382"/>
      <c r="AC113" s="382"/>
      <c r="AD113" s="382"/>
      <c r="AE113" s="382"/>
      <c r="AF113" s="382"/>
      <c r="AG113" s="382"/>
      <c r="AH113" s="382"/>
      <c r="AI113" s="382"/>
      <c r="AJ113" s="382"/>
      <c r="AK113" s="382"/>
      <c r="AL113" s="382"/>
      <c r="AM113" s="382"/>
      <c r="AN113" s="382"/>
      <c r="AO113" s="382"/>
      <c r="AP113" s="382"/>
      <c r="AQ113" s="382"/>
      <c r="AR113" s="382"/>
      <c r="AS113" s="382"/>
      <c r="AT113" s="382"/>
      <c r="AU113" s="382"/>
      <c r="AV113" s="382"/>
      <c r="AW113" s="382"/>
      <c r="AX113" s="382"/>
      <c r="AY113" s="382"/>
      <c r="AZ113" s="382"/>
      <c r="BA113" s="382"/>
      <c r="BB113" s="382"/>
      <c r="BC113" s="382"/>
      <c r="BD113" s="382"/>
      <c r="BE113" s="382"/>
      <c r="BF113" s="382"/>
      <c r="BG113" s="382"/>
      <c r="BH113" s="382"/>
      <c r="BI113" s="382"/>
      <c r="BJ113" s="382"/>
      <c r="BK113" s="382"/>
    </row>
    <row r="114" spans="1:63" ht="20.100000000000001" customHeight="1" thickBot="1" x14ac:dyDescent="0.25">
      <c r="A114" s="458" t="s">
        <v>2220</v>
      </c>
      <c r="B114" s="468" t="s">
        <v>2099</v>
      </c>
      <c r="C114" s="460"/>
      <c r="D114" s="382"/>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382"/>
      <c r="AE114" s="382"/>
      <c r="AF114" s="382"/>
      <c r="AG114" s="382"/>
      <c r="AH114" s="382"/>
      <c r="AI114" s="382"/>
      <c r="AJ114" s="382"/>
      <c r="AK114" s="382"/>
      <c r="AL114" s="382"/>
      <c r="AM114" s="382"/>
      <c r="AN114" s="382"/>
      <c r="AO114" s="382"/>
      <c r="AP114" s="382"/>
      <c r="AQ114" s="382"/>
      <c r="AR114" s="382"/>
      <c r="AS114" s="382"/>
      <c r="AT114" s="382"/>
      <c r="AU114" s="382"/>
      <c r="AV114" s="382"/>
      <c r="AW114" s="382"/>
      <c r="AX114" s="382"/>
      <c r="AY114" s="382"/>
      <c r="AZ114" s="382"/>
      <c r="BA114" s="382"/>
      <c r="BB114" s="382"/>
      <c r="BC114" s="382"/>
      <c r="BD114" s="382"/>
      <c r="BE114" s="382"/>
      <c r="BF114" s="382"/>
      <c r="BG114" s="382"/>
      <c r="BH114" s="382"/>
      <c r="BI114" s="382"/>
      <c r="BJ114" s="382"/>
      <c r="BK114" s="382"/>
    </row>
    <row r="115" spans="1:63" ht="20.100000000000001" customHeight="1" thickBot="1" x14ac:dyDescent="0.25">
      <c r="A115" s="458" t="s">
        <v>2221</v>
      </c>
      <c r="B115" s="471" t="s">
        <v>346</v>
      </c>
      <c r="C115" s="460"/>
      <c r="D115" s="382"/>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2"/>
      <c r="BD115" s="382"/>
      <c r="BE115" s="382"/>
      <c r="BF115" s="382"/>
      <c r="BG115" s="382"/>
      <c r="BH115" s="382"/>
      <c r="BI115" s="382"/>
      <c r="BJ115" s="382"/>
      <c r="BK115" s="382"/>
    </row>
    <row r="116" spans="1:63" ht="20.100000000000001" customHeight="1" thickBot="1" x14ac:dyDescent="0.25">
      <c r="A116" s="458" t="s">
        <v>2222</v>
      </c>
      <c r="B116" s="468" t="s">
        <v>2100</v>
      </c>
      <c r="C116" s="460"/>
      <c r="D116" s="382"/>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c r="AA116" s="382"/>
      <c r="AB116" s="382"/>
      <c r="AC116" s="382"/>
      <c r="AD116" s="382"/>
      <c r="AE116" s="382"/>
      <c r="AF116" s="382"/>
      <c r="AG116" s="382"/>
      <c r="AH116" s="382"/>
      <c r="AI116" s="382"/>
      <c r="AJ116" s="382"/>
      <c r="AK116" s="382"/>
      <c r="AL116" s="382"/>
      <c r="AM116" s="382"/>
      <c r="AN116" s="382"/>
      <c r="AO116" s="382"/>
      <c r="AP116" s="382"/>
      <c r="AQ116" s="382"/>
      <c r="AR116" s="382"/>
      <c r="AS116" s="382"/>
      <c r="AT116" s="382"/>
      <c r="AU116" s="382"/>
      <c r="AV116" s="382"/>
      <c r="AW116" s="382"/>
      <c r="AX116" s="382"/>
      <c r="AY116" s="382"/>
      <c r="AZ116" s="382"/>
      <c r="BA116" s="382"/>
      <c r="BB116" s="382"/>
      <c r="BC116" s="382"/>
      <c r="BD116" s="382"/>
      <c r="BE116" s="382"/>
      <c r="BF116" s="382"/>
      <c r="BG116" s="382"/>
      <c r="BH116" s="382"/>
      <c r="BI116" s="382"/>
      <c r="BJ116" s="382"/>
      <c r="BK116" s="382"/>
    </row>
    <row r="117" spans="1:63" ht="20.100000000000001" customHeight="1" thickBot="1" x14ac:dyDescent="0.25">
      <c r="A117" s="458" t="s">
        <v>2223</v>
      </c>
      <c r="B117" s="468" t="s">
        <v>2101</v>
      </c>
      <c r="C117" s="460"/>
      <c r="D117" s="382"/>
      <c r="E117" s="382"/>
      <c r="F117" s="382"/>
      <c r="G117" s="382"/>
      <c r="H117" s="382"/>
      <c r="I117" s="382"/>
      <c r="J117" s="382"/>
      <c r="K117" s="382"/>
      <c r="L117" s="382"/>
      <c r="M117" s="382"/>
      <c r="N117" s="382"/>
      <c r="O117" s="382"/>
      <c r="P117" s="382"/>
      <c r="Q117" s="382"/>
      <c r="R117" s="382"/>
      <c r="S117" s="382"/>
      <c r="T117" s="382"/>
      <c r="U117" s="382"/>
      <c r="V117" s="382"/>
      <c r="W117" s="382"/>
      <c r="X117" s="382"/>
      <c r="Y117" s="382"/>
      <c r="Z117" s="382"/>
      <c r="AA117" s="382"/>
      <c r="AB117" s="382"/>
      <c r="AC117" s="382"/>
      <c r="AD117" s="382"/>
      <c r="AE117" s="382"/>
      <c r="AF117" s="382"/>
      <c r="AG117" s="382"/>
      <c r="AH117" s="382"/>
      <c r="AI117" s="382"/>
      <c r="AJ117" s="382"/>
      <c r="AK117" s="382"/>
      <c r="AL117" s="382"/>
      <c r="AM117" s="382"/>
      <c r="AN117" s="382"/>
      <c r="AO117" s="382"/>
      <c r="AP117" s="382"/>
      <c r="AQ117" s="382"/>
      <c r="AR117" s="382"/>
      <c r="AS117" s="382"/>
      <c r="AT117" s="382"/>
      <c r="AU117" s="382"/>
      <c r="AV117" s="382"/>
      <c r="AW117" s="382"/>
      <c r="AX117" s="382"/>
      <c r="AY117" s="382"/>
      <c r="AZ117" s="382"/>
      <c r="BA117" s="382"/>
      <c r="BB117" s="382"/>
      <c r="BC117" s="382"/>
      <c r="BD117" s="382"/>
      <c r="BE117" s="382"/>
      <c r="BF117" s="382"/>
      <c r="BG117" s="382"/>
      <c r="BH117" s="382"/>
      <c r="BI117" s="382"/>
      <c r="BJ117" s="382"/>
      <c r="BK117" s="382"/>
    </row>
    <row r="118" spans="1:63" ht="20.100000000000001" customHeight="1" thickBot="1" x14ac:dyDescent="0.25">
      <c r="A118" s="458" t="s">
        <v>2224</v>
      </c>
      <c r="B118" s="468" t="s">
        <v>2102</v>
      </c>
      <c r="C118" s="460"/>
      <c r="D118" s="382"/>
      <c r="E118" s="382"/>
      <c r="F118" s="382"/>
      <c r="G118" s="382"/>
      <c r="H118" s="382"/>
      <c r="I118" s="382"/>
      <c r="J118" s="382"/>
      <c r="K118" s="382"/>
      <c r="L118" s="382"/>
      <c r="M118" s="382"/>
      <c r="N118" s="382"/>
      <c r="O118" s="382"/>
      <c r="P118" s="382"/>
      <c r="Q118" s="382"/>
      <c r="R118" s="382"/>
      <c r="S118" s="382"/>
      <c r="T118" s="382"/>
      <c r="U118" s="382"/>
      <c r="V118" s="382"/>
      <c r="W118" s="382"/>
      <c r="X118" s="382"/>
      <c r="Y118" s="382"/>
      <c r="Z118" s="382"/>
      <c r="AA118" s="382"/>
      <c r="AB118" s="382"/>
      <c r="AC118" s="382"/>
      <c r="AD118" s="382"/>
      <c r="AE118" s="382"/>
      <c r="AF118" s="382"/>
      <c r="AG118" s="382"/>
      <c r="AH118" s="382"/>
      <c r="AI118" s="382"/>
      <c r="AJ118" s="382"/>
      <c r="AK118" s="382"/>
      <c r="AL118" s="382"/>
      <c r="AM118" s="382"/>
      <c r="AN118" s="382"/>
      <c r="AO118" s="382"/>
      <c r="AP118" s="382"/>
      <c r="AQ118" s="382"/>
      <c r="AR118" s="382"/>
      <c r="AS118" s="382"/>
      <c r="AT118" s="382"/>
      <c r="AU118" s="382"/>
      <c r="AV118" s="382"/>
      <c r="AW118" s="382"/>
      <c r="AX118" s="382"/>
      <c r="AY118" s="382"/>
      <c r="AZ118" s="382"/>
      <c r="BA118" s="382"/>
      <c r="BB118" s="382"/>
      <c r="BC118" s="382"/>
      <c r="BD118" s="382"/>
      <c r="BE118" s="382"/>
      <c r="BF118" s="382"/>
      <c r="BG118" s="382"/>
      <c r="BH118" s="382"/>
      <c r="BI118" s="382"/>
      <c r="BJ118" s="382"/>
      <c r="BK118" s="382"/>
    </row>
    <row r="119" spans="1:63" ht="20.100000000000001" customHeight="1" thickBot="1" x14ac:dyDescent="0.25">
      <c r="A119" s="458" t="s">
        <v>2225</v>
      </c>
      <c r="B119" s="472" t="s">
        <v>1926</v>
      </c>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3"/>
      <c r="AC119" s="383"/>
      <c r="AD119" s="383"/>
      <c r="AE119" s="383"/>
      <c r="AF119" s="383"/>
      <c r="AG119" s="383"/>
      <c r="AH119" s="383"/>
      <c r="AI119" s="383"/>
      <c r="AJ119" s="383"/>
      <c r="AK119" s="383"/>
      <c r="AL119" s="383"/>
      <c r="AM119" s="383"/>
      <c r="AN119" s="383"/>
      <c r="AO119" s="383"/>
      <c r="AP119" s="383"/>
      <c r="AQ119" s="383"/>
      <c r="AR119" s="383"/>
      <c r="AS119" s="383"/>
      <c r="AT119" s="383"/>
      <c r="AU119" s="383"/>
      <c r="AV119" s="383"/>
      <c r="AW119" s="383"/>
      <c r="AX119" s="383"/>
      <c r="AY119" s="383"/>
      <c r="AZ119" s="383"/>
      <c r="BA119" s="383"/>
      <c r="BB119" s="383"/>
      <c r="BC119" s="383"/>
      <c r="BD119" s="383"/>
      <c r="BE119" s="383"/>
      <c r="BF119" s="383"/>
      <c r="BG119" s="383"/>
      <c r="BH119" s="383"/>
      <c r="BI119" s="383"/>
      <c r="BJ119" s="383"/>
      <c r="BK119" s="383"/>
    </row>
    <row r="120" spans="1:63" ht="28.5" thickTop="1" thickBot="1" x14ac:dyDescent="0.25">
      <c r="A120" s="458" t="s">
        <v>2226</v>
      </c>
      <c r="B120" s="467" t="s">
        <v>2103</v>
      </c>
      <c r="C120" s="396"/>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396"/>
      <c r="AA120" s="396"/>
      <c r="AB120" s="396"/>
      <c r="AC120" s="396"/>
      <c r="AD120" s="396"/>
      <c r="AE120" s="396"/>
      <c r="AF120" s="396"/>
      <c r="AG120" s="396"/>
      <c r="AH120" s="396"/>
      <c r="AI120" s="396"/>
      <c r="AJ120" s="396"/>
      <c r="AK120" s="396"/>
      <c r="AL120" s="396"/>
      <c r="AM120" s="396"/>
      <c r="AN120" s="396"/>
      <c r="AO120" s="396"/>
      <c r="AP120" s="396"/>
      <c r="AQ120" s="396"/>
      <c r="AR120" s="396"/>
      <c r="AS120" s="396"/>
      <c r="AT120" s="396"/>
      <c r="AU120" s="396"/>
      <c r="AV120" s="396"/>
      <c r="AW120" s="396"/>
      <c r="AX120" s="396"/>
      <c r="AY120" s="396"/>
      <c r="AZ120" s="396"/>
      <c r="BA120" s="396"/>
      <c r="BB120" s="396"/>
      <c r="BC120" s="396"/>
      <c r="BD120" s="396"/>
      <c r="BE120" s="396"/>
      <c r="BF120" s="396"/>
      <c r="BG120" s="396"/>
      <c r="BH120" s="396"/>
      <c r="BI120" s="396"/>
      <c r="BJ120" s="396"/>
      <c r="BK120" s="396"/>
    </row>
    <row r="121" spans="1:63" ht="20.100000000000001" customHeight="1" thickBot="1" x14ac:dyDescent="0.25">
      <c r="A121" s="458" t="s">
        <v>2227</v>
      </c>
      <c r="B121" s="470" t="s">
        <v>1875</v>
      </c>
      <c r="C121" s="460"/>
      <c r="D121" s="382"/>
      <c r="E121" s="382"/>
      <c r="F121" s="382"/>
      <c r="G121" s="382"/>
      <c r="H121" s="382"/>
      <c r="I121" s="382"/>
      <c r="J121" s="382"/>
      <c r="K121" s="382"/>
      <c r="L121" s="382"/>
      <c r="M121" s="382"/>
      <c r="N121" s="382"/>
      <c r="O121" s="382"/>
      <c r="P121" s="382"/>
      <c r="Q121" s="382"/>
      <c r="R121" s="382"/>
      <c r="S121" s="382"/>
      <c r="T121" s="382"/>
      <c r="U121" s="382"/>
      <c r="V121" s="382"/>
      <c r="W121" s="382"/>
      <c r="X121" s="382"/>
      <c r="Y121" s="382"/>
      <c r="Z121" s="382"/>
      <c r="AA121" s="382"/>
      <c r="AB121" s="382"/>
      <c r="AC121" s="382"/>
      <c r="AD121" s="382"/>
      <c r="AE121" s="382"/>
      <c r="AF121" s="382"/>
      <c r="AG121" s="382"/>
      <c r="AH121" s="382"/>
      <c r="AI121" s="382"/>
      <c r="AJ121" s="382"/>
      <c r="AK121" s="382"/>
      <c r="AL121" s="382"/>
      <c r="AM121" s="382"/>
      <c r="AN121" s="382"/>
      <c r="AO121" s="382"/>
      <c r="AP121" s="382"/>
      <c r="AQ121" s="382"/>
      <c r="AR121" s="382"/>
      <c r="AS121" s="382"/>
      <c r="AT121" s="382"/>
      <c r="AU121" s="382"/>
      <c r="AV121" s="382"/>
      <c r="AW121" s="382"/>
      <c r="AX121" s="382"/>
      <c r="AY121" s="382"/>
      <c r="AZ121" s="382"/>
      <c r="BA121" s="382"/>
      <c r="BB121" s="382"/>
      <c r="BC121" s="382"/>
      <c r="BD121" s="382"/>
      <c r="BE121" s="382"/>
      <c r="BF121" s="382"/>
      <c r="BG121" s="382"/>
      <c r="BH121" s="382"/>
      <c r="BI121" s="382"/>
      <c r="BJ121" s="382"/>
      <c r="BK121" s="382"/>
    </row>
    <row r="122" spans="1:63" ht="20.100000000000001" customHeight="1" thickBot="1" x14ac:dyDescent="0.25">
      <c r="A122" s="458" t="s">
        <v>2228</v>
      </c>
      <c r="B122" s="470" t="s">
        <v>1965</v>
      </c>
      <c r="C122" s="460"/>
      <c r="D122" s="382"/>
      <c r="E122" s="382"/>
      <c r="F122" s="382"/>
      <c r="G122" s="382"/>
      <c r="H122" s="382"/>
      <c r="I122" s="382"/>
      <c r="J122" s="382"/>
      <c r="K122" s="382"/>
      <c r="L122" s="382"/>
      <c r="M122" s="382"/>
      <c r="N122" s="382"/>
      <c r="O122" s="382"/>
      <c r="P122" s="382"/>
      <c r="Q122" s="382"/>
      <c r="R122" s="382"/>
      <c r="S122" s="382"/>
      <c r="T122" s="382"/>
      <c r="U122" s="382"/>
      <c r="V122" s="382"/>
      <c r="W122" s="382"/>
      <c r="X122" s="382"/>
      <c r="Y122" s="382"/>
      <c r="Z122" s="382"/>
      <c r="AA122" s="382"/>
      <c r="AB122" s="382"/>
      <c r="AC122" s="382"/>
      <c r="AD122" s="382"/>
      <c r="AE122" s="382"/>
      <c r="AF122" s="382"/>
      <c r="AG122" s="382"/>
      <c r="AH122" s="382"/>
      <c r="AI122" s="382"/>
      <c r="AJ122" s="382"/>
      <c r="AK122" s="382"/>
      <c r="AL122" s="382"/>
      <c r="AM122" s="382"/>
      <c r="AN122" s="382"/>
      <c r="AO122" s="382"/>
      <c r="AP122" s="382"/>
      <c r="AQ122" s="382"/>
      <c r="AR122" s="382"/>
      <c r="AS122" s="382"/>
      <c r="AT122" s="382"/>
      <c r="AU122" s="382"/>
      <c r="AV122" s="382"/>
      <c r="AW122" s="382"/>
      <c r="AX122" s="382"/>
      <c r="AY122" s="382"/>
      <c r="AZ122" s="382"/>
      <c r="BA122" s="382"/>
      <c r="BB122" s="382"/>
      <c r="BC122" s="382"/>
      <c r="BD122" s="382"/>
      <c r="BE122" s="382"/>
      <c r="BF122" s="382"/>
      <c r="BG122" s="382"/>
      <c r="BH122" s="382"/>
      <c r="BI122" s="382"/>
      <c r="BJ122" s="382"/>
      <c r="BK122" s="382"/>
    </row>
    <row r="123" spans="1:63" ht="20.100000000000001" customHeight="1" thickBot="1" x14ac:dyDescent="0.25">
      <c r="A123" s="458" t="s">
        <v>2229</v>
      </c>
      <c r="B123" s="470" t="s">
        <v>1966</v>
      </c>
      <c r="C123" s="460"/>
      <c r="D123" s="382"/>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82"/>
      <c r="AA123" s="382"/>
      <c r="AB123" s="382"/>
      <c r="AC123" s="382"/>
      <c r="AD123" s="382"/>
      <c r="AE123" s="382"/>
      <c r="AF123" s="382"/>
      <c r="AG123" s="382"/>
      <c r="AH123" s="382"/>
      <c r="AI123" s="382"/>
      <c r="AJ123" s="382"/>
      <c r="AK123" s="382"/>
      <c r="AL123" s="382"/>
      <c r="AM123" s="382"/>
      <c r="AN123" s="382"/>
      <c r="AO123" s="382"/>
      <c r="AP123" s="382"/>
      <c r="AQ123" s="382"/>
      <c r="AR123" s="382"/>
      <c r="AS123" s="382"/>
      <c r="AT123" s="382"/>
      <c r="AU123" s="382"/>
      <c r="AV123" s="382"/>
      <c r="AW123" s="382"/>
      <c r="AX123" s="382"/>
      <c r="AY123" s="382"/>
      <c r="AZ123" s="382"/>
      <c r="BA123" s="382"/>
      <c r="BB123" s="382"/>
      <c r="BC123" s="382"/>
      <c r="BD123" s="382"/>
      <c r="BE123" s="382"/>
      <c r="BF123" s="382"/>
      <c r="BG123" s="382"/>
      <c r="BH123" s="382"/>
      <c r="BI123" s="382"/>
      <c r="BJ123" s="382"/>
      <c r="BK123" s="382"/>
    </row>
    <row r="124" spans="1:63" ht="29.25" thickBot="1" x14ac:dyDescent="0.25">
      <c r="A124" s="458" t="s">
        <v>2230</v>
      </c>
      <c r="B124" s="470" t="s">
        <v>1967</v>
      </c>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c r="AA124" s="383"/>
      <c r="AB124" s="383"/>
      <c r="AC124" s="383"/>
      <c r="AD124" s="383"/>
      <c r="AE124" s="383"/>
      <c r="AF124" s="383"/>
      <c r="AG124" s="383"/>
      <c r="AH124" s="383"/>
      <c r="AI124" s="383"/>
      <c r="AJ124" s="383"/>
      <c r="AK124" s="383"/>
      <c r="AL124" s="383"/>
      <c r="AM124" s="383"/>
      <c r="AN124" s="383"/>
      <c r="AO124" s="383"/>
      <c r="AP124" s="383"/>
      <c r="AQ124" s="383"/>
      <c r="AR124" s="383"/>
      <c r="AS124" s="383"/>
      <c r="AT124" s="383"/>
      <c r="AU124" s="383"/>
      <c r="AV124" s="383"/>
      <c r="AW124" s="383"/>
      <c r="AX124" s="383"/>
      <c r="AY124" s="383"/>
      <c r="AZ124" s="383"/>
      <c r="BA124" s="383"/>
      <c r="BB124" s="383"/>
      <c r="BC124" s="383"/>
      <c r="BD124" s="383"/>
      <c r="BE124" s="383"/>
      <c r="BF124" s="383"/>
      <c r="BG124" s="383"/>
      <c r="BH124" s="383"/>
      <c r="BI124" s="383"/>
      <c r="BJ124" s="383"/>
      <c r="BK124" s="383"/>
    </row>
    <row r="125" spans="1:63" ht="15" customHeight="1" x14ac:dyDescent="0.2">
      <c r="B125" s="388"/>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c r="Y125" s="388"/>
      <c r="Z125" s="388"/>
      <c r="AA125" s="388"/>
      <c r="AB125" s="388"/>
      <c r="AC125" s="388"/>
      <c r="AD125" s="388"/>
      <c r="AE125" s="388"/>
      <c r="AF125" s="388"/>
      <c r="AG125" s="388"/>
      <c r="AH125" s="388"/>
      <c r="AI125" s="388"/>
      <c r="AJ125" s="388"/>
      <c r="AK125" s="388"/>
      <c r="AL125" s="388"/>
      <c r="AM125" s="388"/>
      <c r="AN125" s="388"/>
      <c r="AO125" s="388"/>
      <c r="AP125" s="388"/>
      <c r="AQ125" s="388"/>
      <c r="AR125" s="388"/>
      <c r="AS125" s="388"/>
      <c r="AT125" s="388"/>
      <c r="AU125" s="388"/>
      <c r="AV125" s="388"/>
      <c r="AW125" s="388"/>
      <c r="AX125" s="388"/>
      <c r="AY125" s="388"/>
      <c r="AZ125" s="388"/>
      <c r="BA125" s="388"/>
      <c r="BB125" s="388"/>
      <c r="BC125" s="388"/>
      <c r="BD125" s="388"/>
      <c r="BE125" s="388"/>
      <c r="BF125" s="388"/>
      <c r="BG125" s="388"/>
      <c r="BH125" s="388"/>
      <c r="BI125" s="388"/>
      <c r="BJ125" s="388"/>
      <c r="BK125" s="388"/>
    </row>
    <row r="126" spans="1:63" s="311" customFormat="1" x14ac:dyDescent="0.2">
      <c r="B126" s="397" t="s">
        <v>2104</v>
      </c>
      <c r="C126" s="312"/>
      <c r="D126" s="313"/>
      <c r="E126" s="313"/>
      <c r="F126" s="313"/>
      <c r="G126" s="313"/>
    </row>
    <row r="127" spans="1:63" x14ac:dyDescent="0.2">
      <c r="B127" s="388"/>
      <c r="C127" s="388"/>
      <c r="D127" s="388"/>
      <c r="E127" s="388"/>
      <c r="F127" s="388"/>
      <c r="G127" s="388"/>
      <c r="H127" s="388"/>
      <c r="I127" s="388"/>
      <c r="J127" s="388"/>
      <c r="K127" s="388"/>
      <c r="L127" s="388"/>
      <c r="M127" s="388"/>
      <c r="N127" s="388"/>
      <c r="O127" s="388"/>
      <c r="P127" s="388"/>
      <c r="Q127" s="388"/>
      <c r="R127" s="388"/>
      <c r="S127" s="388"/>
      <c r="T127" s="388"/>
      <c r="U127" s="388"/>
      <c r="V127" s="388"/>
      <c r="W127" s="388"/>
      <c r="X127" s="388"/>
      <c r="Y127" s="388"/>
      <c r="Z127" s="388"/>
      <c r="AA127" s="388"/>
      <c r="AB127" s="388"/>
      <c r="AC127" s="388"/>
      <c r="AD127" s="388"/>
      <c r="AE127" s="388"/>
      <c r="AF127" s="388"/>
      <c r="AG127" s="388"/>
      <c r="AH127" s="388"/>
      <c r="AI127" s="388"/>
      <c r="AJ127" s="388"/>
      <c r="AK127" s="388"/>
      <c r="AL127" s="388"/>
      <c r="AM127" s="388"/>
      <c r="AN127" s="388"/>
      <c r="AO127" s="388"/>
      <c r="AP127" s="388"/>
      <c r="AQ127" s="388"/>
      <c r="AR127" s="388"/>
      <c r="AS127" s="388"/>
      <c r="AT127" s="388"/>
      <c r="AU127" s="388"/>
      <c r="AV127" s="388"/>
      <c r="AW127" s="388"/>
      <c r="AX127" s="388"/>
      <c r="AY127" s="388"/>
      <c r="AZ127" s="388"/>
      <c r="BA127" s="388"/>
      <c r="BB127" s="388"/>
      <c r="BC127" s="388"/>
      <c r="BD127" s="388"/>
      <c r="BE127" s="388"/>
      <c r="BF127" s="388"/>
      <c r="BG127" s="388"/>
      <c r="BH127" s="388"/>
      <c r="BI127" s="388"/>
      <c r="BJ127" s="388"/>
      <c r="BK127" s="388"/>
    </row>
    <row r="128" spans="1:63" x14ac:dyDescent="0.2">
      <c r="B128" s="388"/>
      <c r="C128" s="388"/>
      <c r="D128" s="388"/>
      <c r="E128" s="388"/>
      <c r="F128" s="388"/>
      <c r="G128" s="388"/>
      <c r="H128" s="388"/>
      <c r="I128" s="388"/>
      <c r="J128" s="388"/>
      <c r="K128" s="388"/>
      <c r="L128" s="388"/>
      <c r="M128" s="388"/>
      <c r="N128" s="388"/>
      <c r="O128" s="388"/>
      <c r="P128" s="388"/>
      <c r="Q128" s="388"/>
      <c r="R128" s="388"/>
      <c r="S128" s="388"/>
      <c r="T128" s="388"/>
      <c r="U128" s="388"/>
      <c r="V128" s="388"/>
      <c r="W128" s="388"/>
      <c r="X128" s="388"/>
      <c r="Y128" s="388"/>
      <c r="Z128" s="388"/>
      <c r="AA128" s="388"/>
      <c r="AB128" s="388"/>
      <c r="AC128" s="388"/>
      <c r="AD128" s="388"/>
      <c r="AE128" s="388"/>
      <c r="AF128" s="388"/>
      <c r="AG128" s="388"/>
      <c r="AH128" s="388"/>
      <c r="AI128" s="388"/>
      <c r="AJ128" s="388"/>
      <c r="AK128" s="388"/>
      <c r="AL128" s="388"/>
      <c r="AM128" s="388"/>
      <c r="AN128" s="388"/>
      <c r="AO128" s="388"/>
      <c r="AP128" s="388"/>
      <c r="AQ128" s="388"/>
      <c r="AR128" s="388"/>
      <c r="AS128" s="388"/>
      <c r="AT128" s="388"/>
      <c r="AU128" s="388"/>
      <c r="AV128" s="388"/>
      <c r="AW128" s="388"/>
      <c r="AX128" s="388"/>
      <c r="AY128" s="388"/>
      <c r="AZ128" s="388"/>
      <c r="BA128" s="388"/>
      <c r="BB128" s="388"/>
      <c r="BC128" s="388"/>
      <c r="BD128" s="388"/>
      <c r="BE128" s="388"/>
      <c r="BF128" s="388"/>
      <c r="BG128" s="388"/>
      <c r="BH128" s="388"/>
      <c r="BI128" s="388"/>
      <c r="BJ128" s="388"/>
      <c r="BK128" s="388"/>
    </row>
    <row r="129" spans="2:63" x14ac:dyDescent="0.2">
      <c r="B129" s="388"/>
      <c r="C129" s="388"/>
      <c r="D129" s="388"/>
      <c r="E129" s="388"/>
      <c r="F129" s="388"/>
      <c r="G129" s="388"/>
      <c r="H129" s="388"/>
      <c r="I129" s="388"/>
      <c r="J129" s="388"/>
      <c r="K129" s="388"/>
      <c r="L129" s="388"/>
      <c r="M129" s="388"/>
      <c r="N129" s="388"/>
      <c r="O129" s="388"/>
      <c r="P129" s="388"/>
      <c r="Q129" s="388"/>
      <c r="R129" s="388"/>
      <c r="S129" s="388"/>
      <c r="T129" s="388"/>
      <c r="U129" s="388"/>
      <c r="V129" s="388"/>
      <c r="W129" s="388"/>
      <c r="X129" s="388"/>
      <c r="Y129" s="388"/>
      <c r="Z129" s="388"/>
      <c r="AA129" s="388"/>
      <c r="AB129" s="388"/>
      <c r="AC129" s="388"/>
      <c r="AD129" s="388"/>
      <c r="AE129" s="388"/>
      <c r="AF129" s="388"/>
      <c r="AG129" s="388"/>
      <c r="AH129" s="388"/>
      <c r="AI129" s="388"/>
      <c r="AJ129" s="388"/>
      <c r="AK129" s="388"/>
      <c r="AL129" s="388"/>
      <c r="AM129" s="388"/>
      <c r="AN129" s="388"/>
      <c r="AO129" s="388"/>
      <c r="AP129" s="388"/>
      <c r="AQ129" s="388"/>
      <c r="AR129" s="388"/>
      <c r="AS129" s="388"/>
      <c r="AT129" s="388"/>
      <c r="AU129" s="388"/>
      <c r="AV129" s="388"/>
      <c r="AW129" s="388"/>
      <c r="AX129" s="388"/>
      <c r="AY129" s="388"/>
      <c r="AZ129" s="388"/>
      <c r="BA129" s="388"/>
      <c r="BB129" s="388"/>
      <c r="BC129" s="388"/>
      <c r="BD129" s="388"/>
      <c r="BE129" s="388"/>
      <c r="BF129" s="388"/>
      <c r="BG129" s="388"/>
      <c r="BH129" s="388"/>
      <c r="BI129" s="388"/>
      <c r="BJ129" s="388"/>
      <c r="BK129" s="388"/>
    </row>
    <row r="130" spans="2:63" x14ac:dyDescent="0.2">
      <c r="B130" s="388"/>
      <c r="C130" s="388"/>
      <c r="D130" s="388"/>
      <c r="E130" s="388"/>
      <c r="F130" s="388"/>
      <c r="G130" s="388"/>
      <c r="H130" s="388"/>
      <c r="I130" s="388"/>
      <c r="J130" s="388"/>
      <c r="K130" s="388"/>
      <c r="L130" s="388"/>
      <c r="M130" s="388"/>
      <c r="N130" s="388"/>
      <c r="O130" s="388"/>
      <c r="P130" s="388"/>
      <c r="Q130" s="388"/>
      <c r="R130" s="388"/>
      <c r="S130" s="388"/>
      <c r="T130" s="388"/>
      <c r="U130" s="388"/>
      <c r="V130" s="388"/>
      <c r="W130" s="388"/>
      <c r="X130" s="388"/>
      <c r="Y130" s="388"/>
      <c r="Z130" s="388"/>
      <c r="AA130" s="388"/>
      <c r="AB130" s="388"/>
      <c r="AC130" s="388"/>
      <c r="AD130" s="388"/>
      <c r="AE130" s="388"/>
      <c r="AF130" s="388"/>
      <c r="AG130" s="388"/>
      <c r="AH130" s="388"/>
      <c r="AI130" s="388"/>
      <c r="AJ130" s="388"/>
      <c r="AK130" s="388"/>
      <c r="AL130" s="388"/>
      <c r="AM130" s="388"/>
      <c r="AN130" s="388"/>
      <c r="AO130" s="388"/>
      <c r="AP130" s="388"/>
      <c r="AQ130" s="388"/>
      <c r="AR130" s="388"/>
      <c r="AS130" s="388"/>
      <c r="AT130" s="388"/>
      <c r="AU130" s="388"/>
      <c r="AV130" s="388"/>
      <c r="AW130" s="388"/>
      <c r="AX130" s="388"/>
      <c r="AY130" s="388"/>
      <c r="AZ130" s="388"/>
      <c r="BA130" s="388"/>
      <c r="BB130" s="388"/>
      <c r="BC130" s="388"/>
      <c r="BD130" s="388"/>
      <c r="BE130" s="388"/>
      <c r="BF130" s="388"/>
      <c r="BG130" s="388"/>
      <c r="BH130" s="388"/>
      <c r="BI130" s="388"/>
      <c r="BJ130" s="388"/>
      <c r="BK130" s="388"/>
    </row>
    <row r="131" spans="2:63" x14ac:dyDescent="0.2">
      <c r="B131" s="388"/>
      <c r="C131" s="388"/>
      <c r="D131" s="388"/>
      <c r="E131" s="388"/>
      <c r="F131" s="388"/>
      <c r="G131" s="388"/>
      <c r="H131" s="388"/>
      <c r="I131" s="388"/>
      <c r="J131" s="388"/>
      <c r="K131" s="388"/>
      <c r="L131" s="388"/>
      <c r="M131" s="388"/>
      <c r="N131" s="388"/>
      <c r="O131" s="388"/>
      <c r="P131" s="388"/>
      <c r="Q131" s="388"/>
      <c r="R131" s="388"/>
      <c r="S131" s="388"/>
      <c r="T131" s="388"/>
      <c r="U131" s="388"/>
      <c r="V131" s="388"/>
      <c r="W131" s="388"/>
      <c r="X131" s="388"/>
      <c r="Y131" s="388"/>
      <c r="Z131" s="388"/>
      <c r="AA131" s="388"/>
      <c r="AB131" s="388"/>
      <c r="AC131" s="388"/>
      <c r="AD131" s="388"/>
      <c r="AE131" s="388"/>
      <c r="AF131" s="388"/>
      <c r="AG131" s="388"/>
      <c r="AH131" s="388"/>
      <c r="AI131" s="388"/>
      <c r="AJ131" s="388"/>
      <c r="AK131" s="388"/>
      <c r="AL131" s="388"/>
      <c r="AM131" s="388"/>
      <c r="AN131" s="388"/>
      <c r="AO131" s="388"/>
      <c r="AP131" s="388"/>
      <c r="AQ131" s="388"/>
      <c r="AR131" s="388"/>
      <c r="AS131" s="388"/>
      <c r="AT131" s="388"/>
      <c r="AU131" s="388"/>
      <c r="AV131" s="388"/>
      <c r="AW131" s="388"/>
      <c r="AX131" s="388"/>
      <c r="AY131" s="388"/>
      <c r="AZ131" s="388"/>
      <c r="BA131" s="388"/>
      <c r="BB131" s="388"/>
      <c r="BC131" s="388"/>
      <c r="BD131" s="388"/>
      <c r="BE131" s="388"/>
      <c r="BF131" s="388"/>
      <c r="BG131" s="388"/>
      <c r="BH131" s="388"/>
      <c r="BI131" s="388"/>
      <c r="BJ131" s="388"/>
      <c r="BK131" s="388"/>
    </row>
    <row r="132" spans="2:63" x14ac:dyDescent="0.2">
      <c r="B132" s="388"/>
      <c r="C132" s="388"/>
      <c r="D132" s="388"/>
      <c r="E132" s="388"/>
      <c r="F132" s="388"/>
      <c r="G132" s="388"/>
      <c r="H132" s="388"/>
      <c r="I132" s="388"/>
      <c r="J132" s="388"/>
      <c r="K132" s="388"/>
      <c r="L132" s="388"/>
      <c r="M132" s="388"/>
      <c r="N132" s="388"/>
      <c r="O132" s="388"/>
      <c r="P132" s="388"/>
      <c r="Q132" s="388"/>
      <c r="R132" s="388"/>
      <c r="S132" s="388"/>
      <c r="T132" s="388"/>
      <c r="U132" s="388"/>
      <c r="V132" s="388"/>
      <c r="W132" s="388"/>
      <c r="X132" s="388"/>
      <c r="Y132" s="388"/>
      <c r="Z132" s="388"/>
      <c r="AA132" s="388"/>
      <c r="AB132" s="388"/>
      <c r="AC132" s="388"/>
      <c r="AD132" s="388"/>
      <c r="AE132" s="388"/>
      <c r="AF132" s="388"/>
      <c r="AG132" s="388"/>
      <c r="AH132" s="388"/>
      <c r="AI132" s="388"/>
      <c r="AJ132" s="388"/>
      <c r="AK132" s="388"/>
      <c r="AL132" s="388"/>
      <c r="AM132" s="388"/>
      <c r="AN132" s="388"/>
      <c r="AO132" s="388"/>
      <c r="AP132" s="388"/>
      <c r="AQ132" s="388"/>
      <c r="AR132" s="388"/>
      <c r="AS132" s="388"/>
      <c r="AT132" s="388"/>
      <c r="AU132" s="388"/>
      <c r="AV132" s="388"/>
      <c r="AW132" s="388"/>
      <c r="AX132" s="388"/>
      <c r="AY132" s="388"/>
      <c r="AZ132" s="388"/>
      <c r="BA132" s="388"/>
      <c r="BB132" s="388"/>
      <c r="BC132" s="388"/>
      <c r="BD132" s="388"/>
      <c r="BE132" s="388"/>
      <c r="BF132" s="388"/>
      <c r="BG132" s="388"/>
      <c r="BH132" s="388"/>
      <c r="BI132" s="388"/>
      <c r="BJ132" s="388"/>
      <c r="BK132" s="388"/>
    </row>
    <row r="133" spans="2:63" x14ac:dyDescent="0.2">
      <c r="B133" s="388"/>
      <c r="C133" s="388"/>
      <c r="D133" s="388"/>
      <c r="E133" s="388"/>
      <c r="F133" s="388"/>
      <c r="G133" s="388"/>
      <c r="H133" s="388"/>
      <c r="I133" s="388"/>
      <c r="J133" s="388"/>
      <c r="K133" s="388"/>
      <c r="L133" s="388"/>
      <c r="M133" s="388"/>
      <c r="N133" s="388"/>
      <c r="O133" s="388"/>
      <c r="P133" s="388"/>
      <c r="Q133" s="388"/>
      <c r="R133" s="388"/>
      <c r="S133" s="388"/>
      <c r="T133" s="388"/>
      <c r="U133" s="388"/>
      <c r="V133" s="388"/>
      <c r="W133" s="388"/>
      <c r="X133" s="388"/>
      <c r="Y133" s="388"/>
      <c r="Z133" s="388"/>
      <c r="AA133" s="388"/>
      <c r="AB133" s="388"/>
      <c r="AC133" s="388"/>
      <c r="AD133" s="388"/>
      <c r="AE133" s="388"/>
      <c r="AF133" s="388"/>
      <c r="AG133" s="388"/>
      <c r="AH133" s="388"/>
      <c r="AI133" s="388"/>
      <c r="AJ133" s="388"/>
      <c r="AK133" s="388"/>
      <c r="AL133" s="388"/>
      <c r="AM133" s="388"/>
      <c r="AN133" s="388"/>
      <c r="AO133" s="388"/>
      <c r="AP133" s="388"/>
      <c r="AQ133" s="388"/>
      <c r="AR133" s="388"/>
      <c r="AS133" s="388"/>
      <c r="AT133" s="388"/>
      <c r="AU133" s="388"/>
      <c r="AV133" s="388"/>
      <c r="AW133" s="388"/>
      <c r="AX133" s="388"/>
      <c r="AY133" s="388"/>
      <c r="AZ133" s="388"/>
      <c r="BA133" s="388"/>
      <c r="BB133" s="388"/>
      <c r="BC133" s="388"/>
      <c r="BD133" s="388"/>
      <c r="BE133" s="388"/>
      <c r="BF133" s="388"/>
      <c r="BG133" s="388"/>
      <c r="BH133" s="388"/>
      <c r="BI133" s="388"/>
      <c r="BJ133" s="388"/>
      <c r="BK133" s="388"/>
    </row>
    <row r="134" spans="2:63" x14ac:dyDescent="0.2">
      <c r="B134" s="388"/>
      <c r="C134" s="388"/>
      <c r="D134" s="388"/>
      <c r="E134" s="388"/>
      <c r="F134" s="388"/>
      <c r="G134" s="388"/>
      <c r="H134" s="388"/>
      <c r="I134" s="388"/>
      <c r="J134" s="388"/>
      <c r="K134" s="388"/>
      <c r="L134" s="388"/>
      <c r="M134" s="388"/>
      <c r="N134" s="388"/>
      <c r="O134" s="388"/>
      <c r="P134" s="388"/>
      <c r="Q134" s="388"/>
      <c r="R134" s="388"/>
      <c r="S134" s="388"/>
      <c r="T134" s="388"/>
      <c r="U134" s="388"/>
      <c r="V134" s="388"/>
      <c r="W134" s="388"/>
      <c r="X134" s="388"/>
      <c r="Y134" s="388"/>
      <c r="Z134" s="388"/>
      <c r="AA134" s="388"/>
      <c r="AB134" s="388"/>
      <c r="AC134" s="388"/>
      <c r="AD134" s="388"/>
      <c r="AE134" s="388"/>
      <c r="AF134" s="388"/>
      <c r="AG134" s="388"/>
      <c r="AH134" s="388"/>
      <c r="AI134" s="388"/>
      <c r="AJ134" s="388"/>
      <c r="AK134" s="388"/>
      <c r="AL134" s="388"/>
      <c r="AM134" s="388"/>
      <c r="AN134" s="388"/>
      <c r="AO134" s="388"/>
      <c r="AP134" s="388"/>
      <c r="AQ134" s="388"/>
      <c r="AR134" s="388"/>
      <c r="AS134" s="388"/>
      <c r="AT134" s="388"/>
      <c r="AU134" s="388"/>
      <c r="AV134" s="388"/>
      <c r="AW134" s="388"/>
      <c r="AX134" s="388"/>
      <c r="AY134" s="388"/>
      <c r="AZ134" s="388"/>
      <c r="BA134" s="388"/>
      <c r="BB134" s="388"/>
      <c r="BC134" s="388"/>
      <c r="BD134" s="388"/>
      <c r="BE134" s="388"/>
      <c r="BF134" s="388"/>
      <c r="BG134" s="388"/>
      <c r="BH134" s="388"/>
      <c r="BI134" s="388"/>
      <c r="BJ134" s="388"/>
      <c r="BK134" s="388"/>
    </row>
    <row r="135" spans="2:63" x14ac:dyDescent="0.2">
      <c r="B135" s="388"/>
      <c r="C135" s="388"/>
      <c r="D135" s="388"/>
      <c r="E135" s="388"/>
      <c r="F135" s="388"/>
      <c r="G135" s="388"/>
      <c r="H135" s="388"/>
      <c r="I135" s="388"/>
      <c r="J135" s="388"/>
      <c r="K135" s="388"/>
      <c r="L135" s="388"/>
      <c r="M135" s="388"/>
      <c r="N135" s="388"/>
      <c r="O135" s="388"/>
      <c r="P135" s="388"/>
      <c r="Q135" s="388"/>
      <c r="R135" s="388"/>
      <c r="S135" s="388"/>
      <c r="T135" s="388"/>
      <c r="U135" s="388"/>
      <c r="V135" s="388"/>
      <c r="W135" s="388"/>
      <c r="X135" s="388"/>
      <c r="Y135" s="388"/>
      <c r="Z135" s="388"/>
      <c r="AA135" s="388"/>
      <c r="AB135" s="388"/>
      <c r="AC135" s="388"/>
      <c r="AD135" s="388"/>
      <c r="AE135" s="388"/>
      <c r="AF135" s="388"/>
      <c r="AG135" s="388"/>
      <c r="AH135" s="388"/>
      <c r="AI135" s="388"/>
      <c r="AJ135" s="388"/>
      <c r="AK135" s="388"/>
      <c r="AL135" s="388"/>
      <c r="AM135" s="388"/>
      <c r="AN135" s="388"/>
      <c r="AO135" s="388"/>
      <c r="AP135" s="388"/>
      <c r="AQ135" s="388"/>
      <c r="AR135" s="388"/>
      <c r="AS135" s="388"/>
      <c r="AT135" s="388"/>
      <c r="AU135" s="388"/>
      <c r="AV135" s="388"/>
      <c r="AW135" s="388"/>
      <c r="AX135" s="388"/>
      <c r="AY135" s="388"/>
      <c r="AZ135" s="388"/>
      <c r="BA135" s="388"/>
      <c r="BB135" s="388"/>
      <c r="BC135" s="388"/>
      <c r="BD135" s="388"/>
      <c r="BE135" s="388"/>
      <c r="BF135" s="388"/>
      <c r="BG135" s="388"/>
      <c r="BH135" s="388"/>
      <c r="BI135" s="388"/>
      <c r="BJ135" s="388"/>
      <c r="BK135" s="388"/>
    </row>
    <row r="136" spans="2:63" x14ac:dyDescent="0.2">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388"/>
      <c r="X136" s="388"/>
      <c r="Y136" s="388"/>
      <c r="Z136" s="388"/>
      <c r="AA136" s="388"/>
      <c r="AB136" s="388"/>
      <c r="AC136" s="388"/>
      <c r="AD136" s="388"/>
      <c r="AE136" s="388"/>
      <c r="AF136" s="388"/>
      <c r="AG136" s="388"/>
      <c r="AH136" s="388"/>
      <c r="AI136" s="388"/>
      <c r="AJ136" s="388"/>
      <c r="AK136" s="388"/>
      <c r="AL136" s="388"/>
      <c r="AM136" s="388"/>
      <c r="AN136" s="388"/>
      <c r="AO136" s="388"/>
      <c r="AP136" s="388"/>
      <c r="AQ136" s="388"/>
      <c r="AR136" s="388"/>
      <c r="AS136" s="388"/>
      <c r="AT136" s="388"/>
      <c r="AU136" s="388"/>
      <c r="AV136" s="388"/>
      <c r="AW136" s="388"/>
      <c r="AX136" s="388"/>
      <c r="AY136" s="388"/>
      <c r="AZ136" s="388"/>
      <c r="BA136" s="388"/>
      <c r="BB136" s="388"/>
      <c r="BC136" s="388"/>
      <c r="BD136" s="388"/>
      <c r="BE136" s="388"/>
      <c r="BF136" s="388"/>
      <c r="BG136" s="388"/>
      <c r="BH136" s="388"/>
      <c r="BI136" s="388"/>
      <c r="BJ136" s="388"/>
      <c r="BK136" s="388"/>
    </row>
    <row r="137" spans="2:63" x14ac:dyDescent="0.2">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388"/>
      <c r="X137" s="388"/>
      <c r="Y137" s="388"/>
      <c r="Z137" s="388"/>
      <c r="AA137" s="388"/>
      <c r="AB137" s="388"/>
      <c r="AC137" s="388"/>
      <c r="AD137" s="388"/>
      <c r="AE137" s="388"/>
      <c r="AF137" s="388"/>
      <c r="AG137" s="388"/>
      <c r="AH137" s="388"/>
      <c r="AI137" s="388"/>
      <c r="AJ137" s="388"/>
      <c r="AK137" s="388"/>
      <c r="AL137" s="388"/>
      <c r="AM137" s="388"/>
      <c r="AN137" s="388"/>
      <c r="AO137" s="388"/>
      <c r="AP137" s="388"/>
      <c r="AQ137" s="388"/>
      <c r="AR137" s="388"/>
      <c r="AS137" s="388"/>
      <c r="AT137" s="388"/>
      <c r="AU137" s="388"/>
      <c r="AV137" s="388"/>
      <c r="AW137" s="388"/>
      <c r="AX137" s="388"/>
      <c r="AY137" s="388"/>
      <c r="AZ137" s="388"/>
      <c r="BA137" s="388"/>
      <c r="BB137" s="388"/>
      <c r="BC137" s="388"/>
      <c r="BD137" s="388"/>
      <c r="BE137" s="388"/>
      <c r="BF137" s="388"/>
      <c r="BG137" s="388"/>
      <c r="BH137" s="388"/>
      <c r="BI137" s="388"/>
      <c r="BJ137" s="388"/>
      <c r="BK137" s="388"/>
    </row>
    <row r="138" spans="2:63" x14ac:dyDescent="0.2">
      <c r="B138" s="388"/>
      <c r="C138" s="388"/>
      <c r="D138" s="388"/>
      <c r="E138" s="388"/>
      <c r="F138" s="388"/>
      <c r="G138" s="388"/>
      <c r="H138" s="388"/>
      <c r="I138" s="388"/>
      <c r="J138" s="388"/>
      <c r="K138" s="388"/>
      <c r="L138" s="388"/>
      <c r="M138" s="388"/>
      <c r="N138" s="388"/>
      <c r="O138" s="388"/>
      <c r="P138" s="388"/>
      <c r="Q138" s="388"/>
      <c r="R138" s="388"/>
      <c r="S138" s="388"/>
      <c r="T138" s="388"/>
      <c r="U138" s="388"/>
      <c r="V138" s="388"/>
      <c r="W138" s="388"/>
      <c r="X138" s="388"/>
      <c r="Y138" s="388"/>
      <c r="Z138" s="388"/>
      <c r="AA138" s="388"/>
      <c r="AB138" s="388"/>
      <c r="AC138" s="388"/>
      <c r="AD138" s="388"/>
      <c r="AE138" s="388"/>
      <c r="AF138" s="388"/>
      <c r="AG138" s="388"/>
      <c r="AH138" s="388"/>
      <c r="AI138" s="388"/>
      <c r="AJ138" s="388"/>
      <c r="AK138" s="388"/>
      <c r="AL138" s="388"/>
      <c r="AM138" s="388"/>
      <c r="AN138" s="388"/>
      <c r="AO138" s="388"/>
      <c r="AP138" s="388"/>
      <c r="AQ138" s="388"/>
      <c r="AR138" s="388"/>
      <c r="AS138" s="388"/>
      <c r="AT138" s="388"/>
      <c r="AU138" s="388"/>
      <c r="AV138" s="388"/>
      <c r="AW138" s="388"/>
      <c r="AX138" s="388"/>
      <c r="AY138" s="388"/>
      <c r="AZ138" s="388"/>
      <c r="BA138" s="388"/>
      <c r="BB138" s="388"/>
      <c r="BC138" s="388"/>
      <c r="BD138" s="388"/>
      <c r="BE138" s="388"/>
      <c r="BF138" s="388"/>
      <c r="BG138" s="388"/>
      <c r="BH138" s="388"/>
      <c r="BI138" s="388"/>
      <c r="BJ138" s="388"/>
      <c r="BK138" s="388"/>
    </row>
    <row r="139" spans="2:63" x14ac:dyDescent="0.2">
      <c r="B139" s="388"/>
      <c r="C139" s="388"/>
      <c r="D139" s="388"/>
      <c r="E139" s="388"/>
      <c r="F139" s="388"/>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c r="AJ139" s="388"/>
      <c r="AK139" s="388"/>
      <c r="AL139" s="388"/>
      <c r="AM139" s="388"/>
      <c r="AN139" s="388"/>
      <c r="AO139" s="388"/>
      <c r="AP139" s="388"/>
      <c r="AQ139" s="388"/>
      <c r="AR139" s="388"/>
      <c r="AS139" s="388"/>
      <c r="AT139" s="388"/>
      <c r="AU139" s="388"/>
      <c r="AV139" s="388"/>
      <c r="AW139" s="388"/>
      <c r="AX139" s="388"/>
      <c r="AY139" s="388"/>
      <c r="AZ139" s="388"/>
      <c r="BA139" s="388"/>
      <c r="BB139" s="388"/>
      <c r="BC139" s="388"/>
      <c r="BD139" s="388"/>
      <c r="BE139" s="388"/>
      <c r="BF139" s="388"/>
      <c r="BG139" s="388"/>
      <c r="BH139" s="388"/>
      <c r="BI139" s="388"/>
      <c r="BJ139" s="388"/>
      <c r="BK139" s="388"/>
    </row>
    <row r="140" spans="2:63" x14ac:dyDescent="0.2">
      <c r="B140" s="388"/>
      <c r="C140" s="388"/>
      <c r="D140" s="388"/>
      <c r="E140" s="388"/>
      <c r="F140" s="388"/>
      <c r="G140" s="388"/>
      <c r="H140" s="388"/>
      <c r="I140" s="388"/>
      <c r="J140" s="388"/>
      <c r="K140" s="388"/>
      <c r="L140" s="388"/>
      <c r="M140" s="388"/>
      <c r="N140" s="388"/>
      <c r="O140" s="388"/>
      <c r="P140" s="388"/>
      <c r="Q140" s="388"/>
      <c r="R140" s="388"/>
      <c r="S140" s="388"/>
      <c r="T140" s="388"/>
      <c r="U140" s="388"/>
      <c r="V140" s="388"/>
      <c r="W140" s="388"/>
      <c r="X140" s="388"/>
      <c r="Y140" s="388"/>
      <c r="Z140" s="388"/>
      <c r="AA140" s="388"/>
      <c r="AB140" s="388"/>
      <c r="AC140" s="388"/>
      <c r="AD140" s="388"/>
      <c r="AE140" s="388"/>
      <c r="AF140" s="388"/>
      <c r="AG140" s="388"/>
      <c r="AH140" s="388"/>
      <c r="AI140" s="388"/>
      <c r="AJ140" s="388"/>
      <c r="AK140" s="388"/>
      <c r="AL140" s="388"/>
      <c r="AM140" s="388"/>
      <c r="AN140" s="388"/>
      <c r="AO140" s="388"/>
      <c r="AP140" s="388"/>
      <c r="AQ140" s="388"/>
      <c r="AR140" s="388"/>
      <c r="AS140" s="388"/>
      <c r="AT140" s="388"/>
      <c r="AU140" s="388"/>
      <c r="AV140" s="388"/>
      <c r="AW140" s="388"/>
      <c r="AX140" s="388"/>
      <c r="AY140" s="388"/>
      <c r="AZ140" s="388"/>
      <c r="BA140" s="388"/>
      <c r="BB140" s="388"/>
      <c r="BC140" s="388"/>
      <c r="BD140" s="388"/>
      <c r="BE140" s="388"/>
      <c r="BF140" s="388"/>
      <c r="BG140" s="388"/>
      <c r="BH140" s="388"/>
      <c r="BI140" s="388"/>
      <c r="BJ140" s="388"/>
      <c r="BK140" s="388"/>
    </row>
    <row r="141" spans="2:63" x14ac:dyDescent="0.2">
      <c r="B141" s="388"/>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c r="AJ141" s="388"/>
      <c r="AK141" s="388"/>
      <c r="AL141" s="388"/>
      <c r="AM141" s="388"/>
      <c r="AN141" s="388"/>
      <c r="AO141" s="388"/>
      <c r="AP141" s="388"/>
      <c r="AQ141" s="388"/>
      <c r="AR141" s="388"/>
      <c r="AS141" s="388"/>
      <c r="AT141" s="388"/>
      <c r="AU141" s="388"/>
      <c r="AV141" s="388"/>
      <c r="AW141" s="388"/>
      <c r="AX141" s="388"/>
      <c r="AY141" s="388"/>
      <c r="AZ141" s="388"/>
      <c r="BA141" s="388"/>
      <c r="BB141" s="388"/>
      <c r="BC141" s="388"/>
      <c r="BD141" s="388"/>
      <c r="BE141" s="388"/>
      <c r="BF141" s="388"/>
      <c r="BG141" s="388"/>
      <c r="BH141" s="388"/>
      <c r="BI141" s="388"/>
      <c r="BJ141" s="388"/>
      <c r="BK141" s="388"/>
    </row>
    <row r="142" spans="2:63" x14ac:dyDescent="0.2">
      <c r="B142" s="388"/>
      <c r="C142" s="388"/>
      <c r="D142" s="388"/>
      <c r="E142" s="388"/>
      <c r="F142" s="388"/>
      <c r="G142" s="388"/>
      <c r="H142" s="388"/>
      <c r="I142" s="388"/>
      <c r="J142" s="388"/>
      <c r="K142" s="388"/>
      <c r="L142" s="388"/>
      <c r="M142" s="388"/>
      <c r="N142" s="388"/>
      <c r="O142" s="388"/>
      <c r="P142" s="388"/>
      <c r="Q142" s="388"/>
      <c r="R142" s="388"/>
      <c r="S142" s="388"/>
      <c r="T142" s="388"/>
      <c r="U142" s="388"/>
      <c r="V142" s="388"/>
      <c r="W142" s="388"/>
      <c r="X142" s="388"/>
      <c r="Y142" s="388"/>
      <c r="Z142" s="388"/>
      <c r="AA142" s="388"/>
      <c r="AB142" s="388"/>
      <c r="AC142" s="388"/>
      <c r="AD142" s="388"/>
      <c r="AE142" s="388"/>
      <c r="AF142" s="388"/>
      <c r="AG142" s="388"/>
      <c r="AH142" s="388"/>
      <c r="AI142" s="388"/>
      <c r="AJ142" s="388"/>
      <c r="AK142" s="388"/>
      <c r="AL142" s="388"/>
      <c r="AM142" s="388"/>
      <c r="AN142" s="388"/>
      <c r="AO142" s="388"/>
      <c r="AP142" s="388"/>
      <c r="AQ142" s="388"/>
      <c r="AR142" s="388"/>
      <c r="AS142" s="388"/>
      <c r="AT142" s="388"/>
      <c r="AU142" s="388"/>
      <c r="AV142" s="388"/>
      <c r="AW142" s="388"/>
      <c r="AX142" s="388"/>
      <c r="AY142" s="388"/>
      <c r="AZ142" s="388"/>
      <c r="BA142" s="388"/>
      <c r="BB142" s="388"/>
      <c r="BC142" s="388"/>
      <c r="BD142" s="388"/>
      <c r="BE142" s="388"/>
      <c r="BF142" s="388"/>
      <c r="BG142" s="388"/>
      <c r="BH142" s="388"/>
      <c r="BI142" s="388"/>
      <c r="BJ142" s="388"/>
      <c r="BK142" s="388"/>
    </row>
    <row r="143" spans="2:63" x14ac:dyDescent="0.2">
      <c r="B143" s="388"/>
      <c r="C143" s="388"/>
      <c r="D143" s="388"/>
      <c r="E143" s="388"/>
      <c r="F143" s="388"/>
      <c r="G143" s="388"/>
      <c r="H143" s="388"/>
      <c r="I143" s="388"/>
      <c r="J143" s="388"/>
      <c r="K143" s="388"/>
      <c r="L143" s="388"/>
      <c r="M143" s="388"/>
      <c r="N143" s="388"/>
      <c r="O143" s="388"/>
      <c r="P143" s="388"/>
      <c r="Q143" s="388"/>
      <c r="R143" s="388"/>
      <c r="S143" s="388"/>
      <c r="T143" s="388"/>
      <c r="U143" s="388"/>
      <c r="V143" s="388"/>
      <c r="W143" s="388"/>
      <c r="X143" s="388"/>
      <c r="Y143" s="388"/>
      <c r="Z143" s="388"/>
      <c r="AA143" s="388"/>
      <c r="AB143" s="388"/>
      <c r="AC143" s="388"/>
      <c r="AD143" s="388"/>
      <c r="AE143" s="388"/>
      <c r="AF143" s="388"/>
      <c r="AG143" s="388"/>
      <c r="AH143" s="388"/>
      <c r="AI143" s="388"/>
      <c r="AJ143" s="388"/>
      <c r="AK143" s="388"/>
      <c r="AL143" s="388"/>
      <c r="AM143" s="388"/>
      <c r="AN143" s="388"/>
      <c r="AO143" s="388"/>
      <c r="AP143" s="388"/>
      <c r="AQ143" s="388"/>
      <c r="AR143" s="388"/>
      <c r="AS143" s="388"/>
      <c r="AT143" s="388"/>
      <c r="AU143" s="388"/>
      <c r="AV143" s="388"/>
      <c r="AW143" s="388"/>
      <c r="AX143" s="388"/>
      <c r="AY143" s="388"/>
      <c r="AZ143" s="388"/>
      <c r="BA143" s="388"/>
      <c r="BB143" s="388"/>
      <c r="BC143" s="388"/>
      <c r="BD143" s="388"/>
      <c r="BE143" s="388"/>
      <c r="BF143" s="388"/>
      <c r="BG143" s="388"/>
      <c r="BH143" s="388"/>
      <c r="BI143" s="388"/>
      <c r="BJ143" s="388"/>
      <c r="BK143" s="388"/>
    </row>
    <row r="144" spans="2:63" x14ac:dyDescent="0.2">
      <c r="B144" s="392"/>
      <c r="C144" s="392"/>
      <c r="D144" s="392"/>
      <c r="E144" s="392"/>
      <c r="F144" s="392"/>
      <c r="G144" s="392"/>
      <c r="H144" s="392"/>
      <c r="I144" s="392"/>
      <c r="J144" s="392"/>
      <c r="K144" s="392"/>
      <c r="L144" s="392"/>
      <c r="M144" s="392"/>
      <c r="N144" s="392"/>
      <c r="O144" s="392"/>
      <c r="P144" s="392"/>
      <c r="Q144" s="392"/>
      <c r="R144" s="392"/>
      <c r="S144" s="392"/>
      <c r="T144" s="392"/>
      <c r="U144" s="392"/>
      <c r="V144" s="392"/>
      <c r="W144" s="392"/>
      <c r="X144" s="392"/>
      <c r="Y144" s="392"/>
      <c r="Z144" s="392"/>
      <c r="AA144" s="392"/>
      <c r="AB144" s="392"/>
      <c r="AC144" s="392"/>
      <c r="AD144" s="392"/>
      <c r="AE144" s="392"/>
      <c r="AF144" s="392"/>
      <c r="AG144" s="392"/>
      <c r="AH144" s="392"/>
      <c r="AI144" s="392"/>
      <c r="AJ144" s="392"/>
      <c r="AK144" s="392"/>
      <c r="AL144" s="392"/>
      <c r="AM144" s="392"/>
      <c r="AN144" s="392"/>
      <c r="AO144" s="392"/>
      <c r="AP144" s="392"/>
      <c r="AQ144" s="392"/>
      <c r="AR144" s="392"/>
      <c r="AS144" s="392"/>
      <c r="AT144" s="392"/>
      <c r="AU144" s="392"/>
      <c r="AV144" s="392"/>
      <c r="AW144" s="392"/>
      <c r="AX144" s="392"/>
      <c r="AY144" s="392"/>
      <c r="AZ144" s="392"/>
      <c r="BA144" s="392"/>
      <c r="BB144" s="392"/>
      <c r="BC144" s="392"/>
      <c r="BD144" s="392"/>
      <c r="BE144" s="392"/>
      <c r="BF144" s="392"/>
      <c r="BG144" s="392"/>
      <c r="BH144" s="392"/>
      <c r="BI144" s="392"/>
      <c r="BJ144" s="392"/>
      <c r="BK144" s="392"/>
    </row>
    <row r="145" spans="2:63" x14ac:dyDescent="0.2">
      <c r="B145" s="392"/>
      <c r="C145" s="392"/>
      <c r="D145" s="392"/>
      <c r="E145" s="392"/>
      <c r="F145" s="392"/>
      <c r="G145" s="392"/>
      <c r="H145" s="392"/>
      <c r="I145" s="392"/>
      <c r="J145" s="392"/>
      <c r="K145" s="392"/>
      <c r="L145" s="392"/>
      <c r="M145" s="392"/>
      <c r="N145" s="392"/>
      <c r="O145" s="392"/>
      <c r="P145" s="392"/>
      <c r="Q145" s="392"/>
      <c r="R145" s="392"/>
      <c r="S145" s="392"/>
      <c r="T145" s="392"/>
      <c r="U145" s="392"/>
      <c r="V145" s="392"/>
      <c r="W145" s="392"/>
      <c r="X145" s="392"/>
      <c r="Y145" s="392"/>
      <c r="Z145" s="392"/>
      <c r="AA145" s="392"/>
      <c r="AB145" s="392"/>
      <c r="AC145" s="392"/>
      <c r="AD145" s="392"/>
      <c r="AE145" s="392"/>
      <c r="AF145" s="392"/>
      <c r="AG145" s="392"/>
      <c r="AH145" s="392"/>
      <c r="AI145" s="392"/>
      <c r="AJ145" s="392"/>
      <c r="AK145" s="392"/>
      <c r="AL145" s="392"/>
      <c r="AM145" s="392"/>
      <c r="AN145" s="392"/>
      <c r="AO145" s="392"/>
      <c r="AP145" s="392"/>
      <c r="AQ145" s="392"/>
      <c r="AR145" s="392"/>
      <c r="AS145" s="392"/>
      <c r="AT145" s="392"/>
      <c r="AU145" s="392"/>
      <c r="AV145" s="392"/>
      <c r="AW145" s="392"/>
      <c r="AX145" s="392"/>
      <c r="AY145" s="392"/>
      <c r="AZ145" s="392"/>
      <c r="BA145" s="392"/>
      <c r="BB145" s="392"/>
      <c r="BC145" s="392"/>
      <c r="BD145" s="392"/>
      <c r="BE145" s="392"/>
      <c r="BF145" s="392"/>
      <c r="BG145" s="392"/>
      <c r="BH145" s="392"/>
      <c r="BI145" s="392"/>
      <c r="BJ145" s="392"/>
      <c r="BK145" s="392"/>
    </row>
  </sheetData>
  <sheetProtection password="DB79" sheet="1" objects="1" scenarios="1" sort="0" autoFilter="0"/>
  <mergeCells count="3">
    <mergeCell ref="B12:B13"/>
    <mergeCell ref="C12:C13"/>
    <mergeCell ref="B10:C10"/>
  </mergeCells>
  <printOptions horizontalCentered="1" verticalCentered="1"/>
  <pageMargins left="0.19685039370078741" right="0.19685039370078741" top="0.39370078740157483" bottom="0.39370078740157483" header="0.19685039370078741" footer="0.19685039370078741"/>
  <pageSetup paperSize="8" scale="86" fitToHeight="2"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9"/>
  <sheetViews>
    <sheetView topLeftCell="B1" zoomScale="120" zoomScaleNormal="120" zoomScalePageLayoutView="125" workbookViewId="0">
      <selection activeCell="D9" sqref="D9"/>
    </sheetView>
  </sheetViews>
  <sheetFormatPr baseColWidth="10" defaultColWidth="18.7109375" defaultRowHeight="17.25" x14ac:dyDescent="0.2"/>
  <cols>
    <col min="1" max="1" width="0" style="384" hidden="1" customWidth="1"/>
    <col min="2" max="2" width="72.7109375" style="384" customWidth="1"/>
    <col min="3" max="3" width="18.7109375" style="384" customWidth="1"/>
    <col min="4" max="16384" width="18.7109375" style="384"/>
  </cols>
  <sheetData>
    <row r="1" spans="1:63" s="387" customFormat="1" ht="13.5" x14ac:dyDescent="0.2">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c r="BC1" s="386"/>
      <c r="BD1" s="386"/>
      <c r="BE1" s="386"/>
      <c r="BF1" s="386"/>
      <c r="BG1" s="386"/>
      <c r="BH1" s="386"/>
      <c r="BI1" s="386"/>
      <c r="BJ1" s="386"/>
      <c r="BK1" s="386"/>
    </row>
    <row r="2" spans="1:63" s="387" customFormat="1" ht="13.5" x14ac:dyDescent="0.2">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row>
    <row r="3" spans="1:63" s="387" customFormat="1" ht="13.5" x14ac:dyDescent="0.2">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row>
    <row r="4" spans="1:63" s="387" customFormat="1" ht="13.5" x14ac:dyDescent="0.2">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row>
    <row r="5" spans="1:63" s="387" customFormat="1" ht="13.5" x14ac:dyDescent="0.2">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386"/>
      <c r="BG5" s="386"/>
      <c r="BH5" s="386"/>
      <c r="BI5" s="386"/>
      <c r="BJ5" s="386"/>
      <c r="BK5" s="386"/>
    </row>
    <row r="6" spans="1:63" s="387" customFormat="1" ht="13.5" x14ac:dyDescent="0.2">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row>
    <row r="7" spans="1:63" s="387" customFormat="1" ht="13.5" x14ac:dyDescent="0.2">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row>
    <row r="8" spans="1:63" s="387" customFormat="1" ht="13.5" x14ac:dyDescent="0.2">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386"/>
      <c r="BJ8" s="386"/>
      <c r="BK8" s="386"/>
    </row>
    <row r="9" spans="1:63" s="387" customFormat="1" ht="13.5" x14ac:dyDescent="0.2">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row>
    <row r="10" spans="1:63" ht="36" customHeight="1" x14ac:dyDescent="0.2">
      <c r="B10" s="593" t="s">
        <v>2277</v>
      </c>
      <c r="C10" s="593"/>
      <c r="D10" s="499"/>
      <c r="E10" s="499"/>
      <c r="F10" s="499"/>
      <c r="G10" s="499"/>
      <c r="H10" s="499"/>
      <c r="I10" s="499"/>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390"/>
      <c r="BF10" s="390"/>
      <c r="BG10" s="390"/>
      <c r="BH10" s="390"/>
      <c r="BI10" s="390"/>
      <c r="BJ10" s="390"/>
      <c r="BK10" s="390"/>
    </row>
    <row r="11" spans="1:63" ht="18" thickBot="1" x14ac:dyDescent="0.25">
      <c r="B11" s="389"/>
      <c r="C11" s="524" t="s">
        <v>2322</v>
      </c>
      <c r="D11" s="390"/>
      <c r="E11" s="390"/>
      <c r="F11" s="390"/>
      <c r="G11" s="390"/>
      <c r="H11" s="390"/>
      <c r="I11" s="388"/>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row>
    <row r="12" spans="1:63" ht="18.75" thickTop="1" thickBot="1" x14ac:dyDescent="0.25">
      <c r="A12" s="458" t="s">
        <v>2247</v>
      </c>
      <c r="B12" s="589" t="s">
        <v>2328</v>
      </c>
      <c r="C12" s="591" t="str">
        <f>'1. Info. adm.'!B15</f>
        <v>…………………….</v>
      </c>
      <c r="D12" s="485" t="str">
        <f>'2. Structuration de l''unité'!A19</f>
        <v>E1</v>
      </c>
      <c r="E12" s="485" t="str">
        <f>'2. Structuration de l''unité'!A20</f>
        <v>E2</v>
      </c>
      <c r="F12" s="485" t="str">
        <f>'2. Structuration de l''unité'!A21</f>
        <v>E3</v>
      </c>
      <c r="G12" s="485" t="str">
        <f>'2. Structuration de l''unité'!A22</f>
        <v>E4</v>
      </c>
      <c r="H12" s="485" t="str">
        <f>'2. Structuration de l''unité'!A23</f>
        <v>E5</v>
      </c>
      <c r="I12" s="485" t="str">
        <f>'2. Structuration de l''unité'!A24</f>
        <v>E6</v>
      </c>
      <c r="J12" s="485" t="str">
        <f>'2. Structuration de l''unité'!A25</f>
        <v>E7 …</v>
      </c>
      <c r="K12" s="485" t="str">
        <f>'2. Structuration de l''unité'!A26</f>
        <v>TH1</v>
      </c>
      <c r="L12" s="485" t="str">
        <f>'2. Structuration de l''unité'!A27</f>
        <v>TH2</v>
      </c>
      <c r="M12" s="486" t="str">
        <f>'2. Structuration de l''unité'!A28</f>
        <v>TH3</v>
      </c>
      <c r="N12" s="486" t="str">
        <f>'2. Structuration de l''unité'!A29</f>
        <v>TH4</v>
      </c>
      <c r="O12" s="486" t="str">
        <f>'2. Structuration de l''unité'!A30</f>
        <v>TH5</v>
      </c>
      <c r="P12" s="488" t="str">
        <f>'2. Structuration de l''unité'!A31</f>
        <v>TH6</v>
      </c>
      <c r="Q12" s="488" t="str">
        <f>'2. Structuration de l''unité'!A32</f>
        <v>TH7 …</v>
      </c>
      <c r="R12" s="488" t="str">
        <f>'2. Structuration de l''unité'!A33</f>
        <v>SC</v>
      </c>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8"/>
      <c r="AR12" s="488"/>
      <c r="AS12" s="488"/>
      <c r="AT12" s="488"/>
      <c r="AU12" s="488"/>
      <c r="AV12" s="488"/>
      <c r="AW12" s="488"/>
      <c r="AX12" s="488"/>
      <c r="AY12" s="488"/>
      <c r="AZ12" s="488"/>
      <c r="BA12" s="488"/>
      <c r="BB12" s="488"/>
      <c r="BC12" s="488"/>
      <c r="BD12" s="488"/>
      <c r="BE12" s="488"/>
      <c r="BF12" s="488"/>
      <c r="BG12" s="488"/>
      <c r="BH12" s="488"/>
      <c r="BI12" s="488"/>
      <c r="BJ12" s="488"/>
      <c r="BK12" s="488"/>
    </row>
    <row r="13" spans="1:63" s="391" customFormat="1" ht="27.75" customHeight="1" thickBot="1" x14ac:dyDescent="0.25">
      <c r="A13" s="459"/>
      <c r="B13" s="590"/>
      <c r="C13" s="592"/>
      <c r="D13" s="483">
        <f>IF(ISERROR(VLOOKUP(D12,'2. Structuration de l''unité'!$A$19:$B$33,2,FALSE)),"",VLOOKUP(D12,'2. Structuration de l''unité'!$A$19:$B$33,2,FALSE))</f>
        <v>0</v>
      </c>
      <c r="E13" s="483">
        <f>IF(ISERROR(VLOOKUP(E12,'2. Structuration de l''unité'!$A$19:$B$33,2,FALSE)),"",VLOOKUP(E12,'2. Structuration de l''unité'!$A$19:$B$33,2,FALSE))</f>
        <v>0</v>
      </c>
      <c r="F13" s="483">
        <f>IF(ISERROR(VLOOKUP(F12,'2. Structuration de l''unité'!$A$19:$B$33,2,FALSE)),"",VLOOKUP(F12,'2. Structuration de l''unité'!$A$19:$B$33,2,FALSE))</f>
        <v>0</v>
      </c>
      <c r="G13" s="483">
        <f>IF(ISERROR(VLOOKUP(G12,'2. Structuration de l''unité'!$A$19:$B$33,2,FALSE)),"",VLOOKUP(G12,'2. Structuration de l''unité'!$A$19:$B$33,2,FALSE))</f>
        <v>0</v>
      </c>
      <c r="H13" s="483">
        <f>IF(ISERROR(VLOOKUP(H12,'2. Structuration de l''unité'!$A$19:$B$33,2,FALSE)),"",VLOOKUP(H12,'2. Structuration de l''unité'!$A$19:$B$33,2,FALSE))</f>
        <v>0</v>
      </c>
      <c r="I13" s="483">
        <f>IF(ISERROR(VLOOKUP(I12,'2. Structuration de l''unité'!$A$19:$B$33,2,FALSE)),"",VLOOKUP(I12,'2. Structuration de l''unité'!$A$19:$B$33,2,FALSE))</f>
        <v>0</v>
      </c>
      <c r="J13" s="483">
        <f>IF(ISERROR(VLOOKUP(J12,'2. Structuration de l''unité'!$A$19:$B$33,2,FALSE)),"",VLOOKUP(J12,'2. Structuration de l''unité'!$A$19:$B$33,2,FALSE))</f>
        <v>0</v>
      </c>
      <c r="K13" s="483">
        <f>IF(ISERROR(VLOOKUP(K12,'2. Structuration de l''unité'!$A$19:$B$33,2,FALSE)),"",VLOOKUP(K12,'2. Structuration de l''unité'!$A$19:$B$33,2,FALSE))</f>
        <v>0</v>
      </c>
      <c r="L13" s="483">
        <f>IF(ISERROR(VLOOKUP(L12,'2. Structuration de l''unité'!$A$19:$B$33,2,FALSE)),"",VLOOKUP(L12,'2. Structuration de l''unité'!$A$19:$B$33,2,FALSE))</f>
        <v>0</v>
      </c>
      <c r="M13" s="483">
        <f>IF(ISERROR(VLOOKUP(M12,'2. Structuration de l''unité'!$A$19:$B$33,2,FALSE)),"",VLOOKUP(M12,'2. Structuration de l''unité'!$A$19:$B$33,2,FALSE))</f>
        <v>0</v>
      </c>
      <c r="N13" s="483">
        <f>IF(ISERROR(VLOOKUP(N12,'2. Structuration de l''unité'!$A$19:$B$33,2,FALSE)),"",VLOOKUP(N12,'2. Structuration de l''unité'!$A$19:$B$33,2,FALSE))</f>
        <v>0</v>
      </c>
      <c r="O13" s="483">
        <f>IF(ISERROR(VLOOKUP(O12,'2. Structuration de l''unité'!$A$19:$B$33,2,FALSE)),"",VLOOKUP(O12,'2. Structuration de l''unité'!$A$19:$B$33,2,FALSE))</f>
        <v>0</v>
      </c>
      <c r="P13" s="483">
        <f>IF(ISERROR(VLOOKUP(P12,'2. Structuration de l''unité'!$A$19:$B$33,2,FALSE)),"",VLOOKUP(P12,'2. Structuration de l''unité'!$A$19:$B$33,2,FALSE))</f>
        <v>0</v>
      </c>
      <c r="Q13" s="483">
        <f>IF(ISERROR(VLOOKUP(Q12,'2. Structuration de l''unité'!$A$19:$B$33,2,FALSE)),"",VLOOKUP(Q12,'2. Structuration de l''unité'!$A$19:$B$33,2,FALSE))</f>
        <v>0</v>
      </c>
      <c r="R13" s="483" t="str">
        <f>IF(ISERROR(VLOOKUP(R12,'2. Structuration de l''unité'!$A$19:$B$33,2,FALSE)),"",VLOOKUP(R12,'2. Structuration de l''unité'!$A$19:$B$33,2,FALSE))</f>
        <v>Services d'appuis à la recherche, le cas échéant</v>
      </c>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row>
    <row r="14" spans="1:63" s="391" customFormat="1" ht="18" thickBot="1" x14ac:dyDescent="0.25">
      <c r="A14" s="459"/>
      <c r="B14" s="461"/>
      <c r="C14" s="500" t="str">
        <f>'1. Info. adm.'!A24</f>
        <v>………</v>
      </c>
      <c r="D14" s="483">
        <f>IF(ISERROR(VLOOKUP(D12,'2. Structuration de l''unité'!$A$19:$C$33,3,FALSE)),"",VLOOKUP(D12,'2. Structuration de l''unité'!$A$19:$C$33,3,FALSE))</f>
        <v>0</v>
      </c>
      <c r="E14" s="483">
        <f>IF(ISERROR(VLOOKUP(E12,'2. Structuration de l''unité'!$A$19:$C$33,3,FALSE)),"",VLOOKUP(E12,'2. Structuration de l''unité'!$A$19:$C$33,3,FALSE))</f>
        <v>0</v>
      </c>
      <c r="F14" s="483">
        <f>IF(ISERROR(VLOOKUP(F12,'2. Structuration de l''unité'!$A$19:$C$33,3,FALSE)),"",VLOOKUP(F12,'2. Structuration de l''unité'!$A$19:$C$33,3,FALSE))</f>
        <v>0</v>
      </c>
      <c r="G14" s="483">
        <f>IF(ISERROR(VLOOKUP(G12,'2. Structuration de l''unité'!$A$19:$C$33,3,FALSE)),"",VLOOKUP(G12,'2. Structuration de l''unité'!$A$19:$C$33,3,FALSE))</f>
        <v>0</v>
      </c>
      <c r="H14" s="483">
        <f>IF(ISERROR(VLOOKUP(H12,'2. Structuration de l''unité'!$A$19:$C$33,3,FALSE)),"",VLOOKUP(H12,'2. Structuration de l''unité'!$A$19:$C$33,3,FALSE))</f>
        <v>0</v>
      </c>
      <c r="I14" s="483">
        <f>IF(ISERROR(VLOOKUP(I12,'2. Structuration de l''unité'!$A$19:$C$33,3,FALSE)),"",VLOOKUP(I12,'2. Structuration de l''unité'!$A$19:$C$33,3,FALSE))</f>
        <v>0</v>
      </c>
      <c r="J14" s="483">
        <f>IF(ISERROR(VLOOKUP(J12,'2. Structuration de l''unité'!$A$19:$C$33,3,FALSE)),"",VLOOKUP(J12,'2. Structuration de l''unité'!$A$19:$C$33,3,FALSE))</f>
        <v>0</v>
      </c>
      <c r="K14" s="483">
        <f>IF(ISERROR(VLOOKUP(K12,'2. Structuration de l''unité'!$A$19:$C$33,3,FALSE)),"",VLOOKUP(K12,'2. Structuration de l''unité'!$A$19:$C$33,3,FALSE))</f>
        <v>0</v>
      </c>
      <c r="L14" s="483">
        <f>IF(ISERROR(VLOOKUP(L12,'2. Structuration de l''unité'!$A$19:$C$33,3,FALSE)),"",VLOOKUP(L12,'2. Structuration de l''unité'!$A$19:$C$33,3,FALSE))</f>
        <v>0</v>
      </c>
      <c r="M14" s="483">
        <f>IF(ISERROR(VLOOKUP(M12,'2. Structuration de l''unité'!$A$19:$C$33,3,FALSE)),"",VLOOKUP(M12,'2. Structuration de l''unité'!$A$19:$C$33,3,FALSE))</f>
        <v>0</v>
      </c>
      <c r="N14" s="483">
        <f>IF(ISERROR(VLOOKUP(N12,'2. Structuration de l''unité'!$A$19:$C$33,3,FALSE)),"",VLOOKUP(N12,'2. Structuration de l''unité'!$A$19:$C$33,3,FALSE))</f>
        <v>0</v>
      </c>
      <c r="O14" s="483">
        <f>IF(ISERROR(VLOOKUP(O12,'2. Structuration de l''unité'!$A$19:$C$33,3,FALSE)),"",VLOOKUP(O12,'2. Structuration de l''unité'!$A$19:$C$33,3,FALSE))</f>
        <v>0</v>
      </c>
      <c r="P14" s="483">
        <f>IF(ISERROR(VLOOKUP(P12,'2. Structuration de l''unité'!$A$19:$C$33,3,FALSE)),"",VLOOKUP(P12,'2. Structuration de l''unité'!$A$19:$C$33,3,FALSE))</f>
        <v>0</v>
      </c>
      <c r="Q14" s="483">
        <f>IF(ISERROR(VLOOKUP(Q12,'2. Structuration de l''unité'!$A$19:$C$33,3,FALSE)),"",VLOOKUP(Q12,'2. Structuration de l''unité'!$A$19:$C$33,3,FALSE))</f>
        <v>0</v>
      </c>
      <c r="R14" s="483">
        <f>IF(ISERROR(VLOOKUP(R12,'2. Structuration de l''unité'!$A$19:$C$33,3,FALSE)),"",VLOOKUP(R12,'2. Structuration de l''unité'!$A$19:$C$33,3,FALSE))</f>
        <v>0</v>
      </c>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row>
    <row r="15" spans="1:63" ht="20.100000000000001" customHeight="1" thickBot="1" x14ac:dyDescent="0.25">
      <c r="A15" s="458" t="s">
        <v>2134</v>
      </c>
      <c r="B15" s="462" t="s">
        <v>1996</v>
      </c>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row>
    <row r="16" spans="1:63" ht="20.100000000000001" customHeight="1" thickBot="1" x14ac:dyDescent="0.25">
      <c r="A16" s="458" t="s">
        <v>2125</v>
      </c>
      <c r="B16" s="463" t="s">
        <v>1997</v>
      </c>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1"/>
      <c r="AX16" s="381"/>
      <c r="AY16" s="381"/>
      <c r="AZ16" s="381"/>
      <c r="BA16" s="381"/>
      <c r="BB16" s="381"/>
      <c r="BC16" s="381"/>
      <c r="BD16" s="381"/>
      <c r="BE16" s="381"/>
      <c r="BF16" s="381"/>
      <c r="BG16" s="381"/>
      <c r="BH16" s="381"/>
      <c r="BI16" s="381"/>
      <c r="BJ16" s="381"/>
      <c r="BK16" s="381"/>
    </row>
    <row r="17" spans="1:63" ht="20.100000000000001" customHeight="1" thickBot="1" x14ac:dyDescent="0.25">
      <c r="A17" s="458" t="s">
        <v>2126</v>
      </c>
      <c r="B17" s="464" t="s">
        <v>2013</v>
      </c>
      <c r="C17" s="460"/>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row>
    <row r="18" spans="1:63" ht="20.100000000000001" customHeight="1" thickBot="1" x14ac:dyDescent="0.25">
      <c r="A18" s="458" t="s">
        <v>2128</v>
      </c>
      <c r="B18" s="464" t="s">
        <v>1998</v>
      </c>
      <c r="C18" s="460"/>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row>
    <row r="19" spans="1:63" ht="20.100000000000001" customHeight="1" thickBot="1" x14ac:dyDescent="0.25">
      <c r="A19" s="458" t="s">
        <v>2130</v>
      </c>
      <c r="B19" s="464" t="s">
        <v>2066</v>
      </c>
      <c r="C19" s="460"/>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row>
    <row r="20" spans="1:63" ht="20.100000000000001" customHeight="1" thickBot="1" x14ac:dyDescent="0.25">
      <c r="A20" s="458" t="s">
        <v>2133</v>
      </c>
      <c r="B20" s="464" t="s">
        <v>2067</v>
      </c>
      <c r="C20" s="460"/>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row>
    <row r="21" spans="1:63" ht="20.100000000000001" customHeight="1" thickBot="1" x14ac:dyDescent="0.25">
      <c r="A21" s="458" t="s">
        <v>2135</v>
      </c>
      <c r="B21" s="465" t="s">
        <v>1999</v>
      </c>
      <c r="C21" s="457"/>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row>
    <row r="22" spans="1:63" ht="20.100000000000001" customHeight="1" thickBot="1" x14ac:dyDescent="0.25">
      <c r="A22" s="458" t="s">
        <v>2138</v>
      </c>
      <c r="B22" s="464" t="s">
        <v>2000</v>
      </c>
      <c r="C22" s="460"/>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row>
    <row r="23" spans="1:63" ht="20.100000000000001" customHeight="1" thickBot="1" x14ac:dyDescent="0.25">
      <c r="A23" s="458" t="s">
        <v>2140</v>
      </c>
      <c r="B23" s="464" t="s">
        <v>2001</v>
      </c>
      <c r="C23" s="460"/>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row>
    <row r="24" spans="1:63" ht="20.100000000000001" customHeight="1" thickBot="1" x14ac:dyDescent="0.25">
      <c r="A24" s="458" t="s">
        <v>2257</v>
      </c>
      <c r="B24" s="465" t="s">
        <v>2002</v>
      </c>
      <c r="C24" s="457"/>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5"/>
      <c r="BG24" s="395"/>
      <c r="BH24" s="395"/>
      <c r="BI24" s="395"/>
      <c r="BJ24" s="395"/>
      <c r="BK24" s="395"/>
    </row>
    <row r="25" spans="1:63" ht="20.100000000000001" customHeight="1" thickBot="1" x14ac:dyDescent="0.25">
      <c r="A25" s="458" t="s">
        <v>2143</v>
      </c>
      <c r="B25" s="464" t="s">
        <v>2003</v>
      </c>
      <c r="C25" s="460"/>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c r="BG25" s="382"/>
      <c r="BH25" s="382"/>
      <c r="BI25" s="382"/>
      <c r="BJ25" s="382"/>
      <c r="BK25" s="382"/>
    </row>
    <row r="26" spans="1:63" ht="20.100000000000001" customHeight="1" thickBot="1" x14ac:dyDescent="0.25">
      <c r="A26" s="458" t="s">
        <v>2249</v>
      </c>
      <c r="B26" s="464" t="s">
        <v>2004</v>
      </c>
      <c r="C26" s="460"/>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c r="BG26" s="382"/>
      <c r="BH26" s="382"/>
      <c r="BI26" s="382"/>
      <c r="BJ26" s="382"/>
      <c r="BK26" s="382"/>
    </row>
    <row r="27" spans="1:63" ht="20.100000000000001" customHeight="1" thickBot="1" x14ac:dyDescent="0.25">
      <c r="A27" s="458" t="s">
        <v>2146</v>
      </c>
      <c r="B27" s="465" t="s">
        <v>2005</v>
      </c>
      <c r="C27" s="457"/>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row>
    <row r="28" spans="1:63" ht="20.100000000000001" customHeight="1" thickBot="1" x14ac:dyDescent="0.25">
      <c r="A28" s="458" t="s">
        <v>2147</v>
      </c>
      <c r="B28" s="464" t="s">
        <v>2006</v>
      </c>
      <c r="C28" s="460"/>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382"/>
      <c r="BG28" s="382"/>
      <c r="BH28" s="382"/>
      <c r="BI28" s="382"/>
      <c r="BJ28" s="382"/>
      <c r="BK28" s="382"/>
    </row>
    <row r="29" spans="1:63" ht="20.100000000000001" customHeight="1" thickBot="1" x14ac:dyDescent="0.25">
      <c r="A29" s="458" t="s">
        <v>2148</v>
      </c>
      <c r="B29" s="464" t="s">
        <v>2007</v>
      </c>
      <c r="C29" s="460"/>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382"/>
      <c r="AV29" s="382"/>
      <c r="AW29" s="382"/>
      <c r="AX29" s="382"/>
      <c r="AY29" s="382"/>
      <c r="AZ29" s="382"/>
      <c r="BA29" s="382"/>
      <c r="BB29" s="382"/>
      <c r="BC29" s="382"/>
      <c r="BD29" s="382"/>
      <c r="BE29" s="382"/>
      <c r="BF29" s="382"/>
      <c r="BG29" s="382"/>
      <c r="BH29" s="382"/>
      <c r="BI29" s="382"/>
      <c r="BJ29" s="382"/>
      <c r="BK29" s="382"/>
    </row>
    <row r="30" spans="1:63" ht="20.100000000000001" customHeight="1" thickBot="1" x14ac:dyDescent="0.25">
      <c r="A30" s="458" t="s">
        <v>2149</v>
      </c>
      <c r="B30" s="464" t="s">
        <v>2008</v>
      </c>
      <c r="C30" s="460"/>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2"/>
      <c r="AZ30" s="382"/>
      <c r="BA30" s="382"/>
      <c r="BB30" s="382"/>
      <c r="BC30" s="382"/>
      <c r="BD30" s="382"/>
      <c r="BE30" s="382"/>
      <c r="BF30" s="382"/>
      <c r="BG30" s="382"/>
      <c r="BH30" s="382"/>
      <c r="BI30" s="382"/>
      <c r="BJ30" s="382"/>
      <c r="BK30" s="382"/>
    </row>
    <row r="31" spans="1:63" ht="20.100000000000001" customHeight="1" thickBot="1" x14ac:dyDescent="0.25">
      <c r="A31" s="458" t="s">
        <v>2150</v>
      </c>
      <c r="B31" s="464" t="s">
        <v>2009</v>
      </c>
      <c r="C31" s="460"/>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c r="BK31" s="382"/>
    </row>
    <row r="32" spans="1:63" ht="20.100000000000001" customHeight="1" thickBot="1" x14ac:dyDescent="0.25">
      <c r="A32" s="458" t="s">
        <v>2151</v>
      </c>
      <c r="B32" s="464" t="s">
        <v>2010</v>
      </c>
      <c r="C32" s="460"/>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row>
    <row r="33" spans="1:63" ht="20.100000000000001" customHeight="1" thickBot="1" x14ac:dyDescent="0.25">
      <c r="A33" s="458" t="s">
        <v>2152</v>
      </c>
      <c r="B33" s="464" t="s">
        <v>2011</v>
      </c>
      <c r="C33" s="460"/>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82"/>
      <c r="BG33" s="382"/>
      <c r="BH33" s="382"/>
      <c r="BI33" s="382"/>
      <c r="BJ33" s="382"/>
      <c r="BK33" s="382"/>
    </row>
    <row r="34" spans="1:63" ht="20.100000000000001" customHeight="1" thickBot="1" x14ac:dyDescent="0.25">
      <c r="A34" s="458" t="s">
        <v>2153</v>
      </c>
      <c r="B34" s="464" t="s">
        <v>1786</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60"/>
      <c r="BG34" s="460"/>
      <c r="BH34" s="460"/>
      <c r="BI34" s="460"/>
      <c r="BJ34" s="460"/>
      <c r="BK34" s="460"/>
    </row>
    <row r="35" spans="1:63" ht="20.100000000000001" customHeight="1" thickBot="1" x14ac:dyDescent="0.25">
      <c r="A35" s="458" t="s">
        <v>2154</v>
      </c>
      <c r="B35" s="465" t="s">
        <v>2012</v>
      </c>
      <c r="C35" s="457"/>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395"/>
      <c r="BC35" s="395"/>
      <c r="BD35" s="395"/>
      <c r="BE35" s="395"/>
      <c r="BF35" s="395"/>
      <c r="BG35" s="395"/>
      <c r="BH35" s="395"/>
      <c r="BI35" s="395"/>
      <c r="BJ35" s="395"/>
      <c r="BK35" s="395"/>
    </row>
    <row r="36" spans="1:63" ht="20.100000000000001" customHeight="1" thickBot="1" x14ac:dyDescent="0.25">
      <c r="A36" s="458" t="s">
        <v>2155</v>
      </c>
      <c r="B36" s="464" t="s">
        <v>2014</v>
      </c>
      <c r="C36" s="460"/>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c r="BH36" s="382"/>
      <c r="BI36" s="382"/>
      <c r="BJ36" s="382"/>
      <c r="BK36" s="382"/>
    </row>
    <row r="37" spans="1:63" ht="20.100000000000001" customHeight="1" thickBot="1" x14ac:dyDescent="0.25">
      <c r="A37" s="458" t="s">
        <v>2156</v>
      </c>
      <c r="B37" s="464" t="s">
        <v>2015</v>
      </c>
      <c r="C37" s="460"/>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2"/>
      <c r="BH37" s="382"/>
      <c r="BI37" s="382"/>
      <c r="BJ37" s="382"/>
      <c r="BK37" s="382"/>
    </row>
    <row r="38" spans="1:63" ht="20.100000000000001" customHeight="1" thickBot="1" x14ac:dyDescent="0.25">
      <c r="A38" s="458" t="s">
        <v>2157</v>
      </c>
      <c r="B38" s="464" t="s">
        <v>1786</v>
      </c>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c r="AP38" s="460"/>
      <c r="AQ38" s="460"/>
      <c r="AR38" s="460"/>
      <c r="AS38" s="460"/>
      <c r="AT38" s="460"/>
      <c r="AU38" s="460"/>
      <c r="AV38" s="460"/>
      <c r="AW38" s="460"/>
      <c r="AX38" s="460"/>
      <c r="AY38" s="460"/>
      <c r="AZ38" s="460"/>
      <c r="BA38" s="460"/>
      <c r="BB38" s="460"/>
      <c r="BC38" s="460"/>
      <c r="BD38" s="460"/>
      <c r="BE38" s="460"/>
      <c r="BF38" s="460"/>
      <c r="BG38" s="460"/>
      <c r="BH38" s="460"/>
      <c r="BI38" s="460"/>
      <c r="BJ38" s="460"/>
      <c r="BK38" s="460"/>
    </row>
    <row r="39" spans="1:63" ht="20.100000000000001" customHeight="1" thickBot="1" x14ac:dyDescent="0.25">
      <c r="A39" s="458" t="s">
        <v>2158</v>
      </c>
      <c r="B39" s="465" t="s">
        <v>2071</v>
      </c>
      <c r="C39" s="457"/>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5"/>
      <c r="BB39" s="395"/>
      <c r="BC39" s="395"/>
      <c r="BD39" s="395"/>
      <c r="BE39" s="395"/>
      <c r="BF39" s="395"/>
      <c r="BG39" s="395"/>
      <c r="BH39" s="395"/>
      <c r="BI39" s="395"/>
      <c r="BJ39" s="395"/>
      <c r="BK39" s="395"/>
    </row>
    <row r="40" spans="1:63" ht="20.100000000000001" customHeight="1" thickBot="1" x14ac:dyDescent="0.25">
      <c r="A40" s="458" t="s">
        <v>2159</v>
      </c>
      <c r="B40" s="464" t="s">
        <v>2072</v>
      </c>
      <c r="C40" s="460"/>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2"/>
      <c r="BJ40" s="382"/>
      <c r="BK40" s="382"/>
    </row>
    <row r="41" spans="1:63" ht="20.100000000000001" customHeight="1" thickBot="1" x14ac:dyDescent="0.25">
      <c r="A41" s="458" t="s">
        <v>2160</v>
      </c>
      <c r="B41" s="464" t="s">
        <v>2073</v>
      </c>
      <c r="C41" s="460"/>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c r="BH41" s="382"/>
      <c r="BI41" s="382"/>
      <c r="BJ41" s="382"/>
      <c r="BK41" s="382"/>
    </row>
    <row r="42" spans="1:63" ht="20.100000000000001" customHeight="1" thickBot="1" x14ac:dyDescent="0.25">
      <c r="A42" s="458" t="s">
        <v>2161</v>
      </c>
      <c r="B42" s="464" t="s">
        <v>2074</v>
      </c>
      <c r="C42" s="460"/>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2"/>
      <c r="BH42" s="382"/>
      <c r="BI42" s="382"/>
      <c r="BJ42" s="382"/>
      <c r="BK42" s="382"/>
    </row>
    <row r="43" spans="1:63" ht="20.100000000000001" customHeight="1" thickBot="1" x14ac:dyDescent="0.25">
      <c r="A43" s="458" t="s">
        <v>2162</v>
      </c>
      <c r="B43" s="464" t="s">
        <v>1786</v>
      </c>
      <c r="C43" s="460"/>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2"/>
      <c r="AY43" s="382"/>
      <c r="AZ43" s="382"/>
      <c r="BA43" s="382"/>
      <c r="BB43" s="382"/>
      <c r="BC43" s="382"/>
      <c r="BD43" s="382"/>
      <c r="BE43" s="382"/>
      <c r="BF43" s="382"/>
      <c r="BG43" s="382"/>
      <c r="BH43" s="382"/>
      <c r="BI43" s="382"/>
      <c r="BJ43" s="382"/>
      <c r="BK43" s="382"/>
    </row>
    <row r="44" spans="1:63" ht="20.100000000000001" customHeight="1" thickBot="1" x14ac:dyDescent="0.25">
      <c r="A44" s="458" t="s">
        <v>2250</v>
      </c>
      <c r="B44" s="465" t="s">
        <v>2016</v>
      </c>
      <c r="C44" s="457"/>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row>
    <row r="45" spans="1:63" ht="20.100000000000001" customHeight="1" thickBot="1" x14ac:dyDescent="0.25">
      <c r="A45" s="458" t="s">
        <v>2251</v>
      </c>
      <c r="B45" s="464" t="s">
        <v>2017</v>
      </c>
      <c r="C45" s="460"/>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2"/>
      <c r="AX45" s="382"/>
      <c r="AY45" s="382"/>
      <c r="AZ45" s="382"/>
      <c r="BA45" s="382"/>
      <c r="BB45" s="382"/>
      <c r="BC45" s="382"/>
      <c r="BD45" s="382"/>
      <c r="BE45" s="382"/>
      <c r="BF45" s="382"/>
      <c r="BG45" s="382"/>
      <c r="BH45" s="382"/>
      <c r="BI45" s="382"/>
      <c r="BJ45" s="382"/>
      <c r="BK45" s="382"/>
    </row>
    <row r="46" spans="1:63" ht="20.100000000000001" customHeight="1" thickBot="1" x14ac:dyDescent="0.25">
      <c r="A46" s="458" t="s">
        <v>2252</v>
      </c>
      <c r="B46" s="465" t="s">
        <v>2018</v>
      </c>
      <c r="C46" s="457"/>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row>
    <row r="47" spans="1:63" ht="20.100000000000001" customHeight="1" thickBot="1" x14ac:dyDescent="0.25">
      <c r="A47" s="458" t="s">
        <v>2253</v>
      </c>
      <c r="B47" s="464" t="s">
        <v>2019</v>
      </c>
      <c r="C47" s="460"/>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2"/>
      <c r="AZ47" s="382"/>
      <c r="BA47" s="382"/>
      <c r="BB47" s="382"/>
      <c r="BC47" s="382"/>
      <c r="BD47" s="382"/>
      <c r="BE47" s="382"/>
      <c r="BF47" s="382"/>
      <c r="BG47" s="382"/>
      <c r="BH47" s="382"/>
      <c r="BI47" s="382"/>
      <c r="BJ47" s="382"/>
      <c r="BK47" s="382"/>
    </row>
    <row r="48" spans="1:63" ht="20.100000000000001" customHeight="1" thickBot="1" x14ac:dyDescent="0.25">
      <c r="A48" s="458" t="s">
        <v>2254</v>
      </c>
      <c r="B48" s="464" t="s">
        <v>2020</v>
      </c>
      <c r="C48" s="460"/>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2"/>
      <c r="BJ48" s="382"/>
      <c r="BK48" s="382"/>
    </row>
    <row r="49" spans="1:63" ht="18" thickBot="1" x14ac:dyDescent="0.25">
      <c r="A49" s="458" t="s">
        <v>2255</v>
      </c>
      <c r="B49" s="464" t="s">
        <v>2024</v>
      </c>
      <c r="C49" s="460"/>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c r="BF49" s="382"/>
      <c r="BG49" s="382"/>
      <c r="BH49" s="382"/>
      <c r="BI49" s="382"/>
      <c r="BJ49" s="382"/>
      <c r="BK49" s="382"/>
    </row>
    <row r="50" spans="1:63" ht="18" thickBot="1" x14ac:dyDescent="0.25">
      <c r="A50" s="458" t="s">
        <v>2256</v>
      </c>
      <c r="B50" s="464" t="s">
        <v>2021</v>
      </c>
      <c r="C50" s="460"/>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2"/>
      <c r="BD50" s="382"/>
      <c r="BE50" s="382"/>
      <c r="BF50" s="382"/>
      <c r="BG50" s="382"/>
      <c r="BH50" s="382"/>
      <c r="BI50" s="382"/>
      <c r="BJ50" s="382"/>
      <c r="BK50" s="382"/>
    </row>
    <row r="51" spans="1:63" ht="18" thickBot="1" x14ac:dyDescent="0.25">
      <c r="A51" s="458" t="s">
        <v>2171</v>
      </c>
      <c r="B51" s="465" t="s">
        <v>2022</v>
      </c>
      <c r="C51" s="457"/>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row>
    <row r="52" spans="1:63" ht="29.25" thickBot="1" x14ac:dyDescent="0.25">
      <c r="A52" s="458" t="s">
        <v>2172</v>
      </c>
      <c r="B52" s="464" t="s">
        <v>2023</v>
      </c>
      <c r="C52" s="460"/>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L52" s="382"/>
      <c r="AM52" s="382"/>
      <c r="AN52" s="382"/>
      <c r="AO52" s="382"/>
      <c r="AP52" s="382"/>
      <c r="AQ52" s="382"/>
      <c r="AR52" s="382"/>
      <c r="AS52" s="382"/>
      <c r="AT52" s="382"/>
      <c r="AU52" s="382"/>
      <c r="AV52" s="382"/>
      <c r="AW52" s="382"/>
      <c r="AX52" s="382"/>
      <c r="AY52" s="382"/>
      <c r="AZ52" s="382"/>
      <c r="BA52" s="382"/>
      <c r="BB52" s="382"/>
      <c r="BC52" s="382"/>
      <c r="BD52" s="382"/>
      <c r="BE52" s="382"/>
      <c r="BF52" s="382"/>
      <c r="BG52" s="382"/>
      <c r="BH52" s="382"/>
      <c r="BI52" s="382"/>
      <c r="BJ52" s="382"/>
      <c r="BK52" s="382"/>
    </row>
    <row r="53" spans="1:63" ht="20.100000000000001" customHeight="1" thickBot="1" x14ac:dyDescent="0.25">
      <c r="A53" s="458" t="s">
        <v>2173</v>
      </c>
      <c r="B53" s="464" t="s">
        <v>2025</v>
      </c>
      <c r="C53" s="460"/>
      <c r="D53" s="382"/>
      <c r="E53" s="382"/>
      <c r="F53" s="382"/>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382"/>
      <c r="AU53" s="382"/>
      <c r="AV53" s="382"/>
      <c r="AW53" s="382"/>
      <c r="AX53" s="382"/>
      <c r="AY53" s="382"/>
      <c r="AZ53" s="382"/>
      <c r="BA53" s="382"/>
      <c r="BB53" s="382"/>
      <c r="BC53" s="382"/>
      <c r="BD53" s="382"/>
      <c r="BE53" s="382"/>
      <c r="BF53" s="382"/>
      <c r="BG53" s="382"/>
      <c r="BH53" s="382"/>
      <c r="BI53" s="382"/>
      <c r="BJ53" s="382"/>
      <c r="BK53" s="382"/>
    </row>
    <row r="54" spans="1:63" ht="20.100000000000001" customHeight="1" thickBot="1" x14ac:dyDescent="0.25">
      <c r="A54" s="458" t="s">
        <v>2174</v>
      </c>
      <c r="B54" s="464" t="s">
        <v>2026</v>
      </c>
      <c r="C54" s="460"/>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c r="AP54" s="382"/>
      <c r="AQ54" s="382"/>
      <c r="AR54" s="382"/>
      <c r="AS54" s="382"/>
      <c r="AT54" s="382"/>
      <c r="AU54" s="382"/>
      <c r="AV54" s="382"/>
      <c r="AW54" s="382"/>
      <c r="AX54" s="382"/>
      <c r="AY54" s="382"/>
      <c r="AZ54" s="382"/>
      <c r="BA54" s="382"/>
      <c r="BB54" s="382"/>
      <c r="BC54" s="382"/>
      <c r="BD54" s="382"/>
      <c r="BE54" s="382"/>
      <c r="BF54" s="382"/>
      <c r="BG54" s="382"/>
      <c r="BH54" s="382"/>
      <c r="BI54" s="382"/>
      <c r="BJ54" s="382"/>
      <c r="BK54" s="382"/>
    </row>
    <row r="55" spans="1:63" ht="20.100000000000001" customHeight="1" thickBot="1" x14ac:dyDescent="0.25">
      <c r="A55" s="458" t="s">
        <v>2175</v>
      </c>
      <c r="B55" s="464" t="s">
        <v>2027</v>
      </c>
      <c r="C55" s="460"/>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c r="AM55" s="382"/>
      <c r="AN55" s="382"/>
      <c r="AO55" s="382"/>
      <c r="AP55" s="382"/>
      <c r="AQ55" s="382"/>
      <c r="AR55" s="382"/>
      <c r="AS55" s="382"/>
      <c r="AT55" s="382"/>
      <c r="AU55" s="382"/>
      <c r="AV55" s="382"/>
      <c r="AW55" s="382"/>
      <c r="AX55" s="382"/>
      <c r="AY55" s="382"/>
      <c r="AZ55" s="382"/>
      <c r="BA55" s="382"/>
      <c r="BB55" s="382"/>
      <c r="BC55" s="382"/>
      <c r="BD55" s="382"/>
      <c r="BE55" s="382"/>
      <c r="BF55" s="382"/>
      <c r="BG55" s="382"/>
      <c r="BH55" s="382"/>
      <c r="BI55" s="382"/>
      <c r="BJ55" s="382"/>
      <c r="BK55" s="382"/>
    </row>
    <row r="56" spans="1:63" ht="18" thickBot="1" x14ac:dyDescent="0.25">
      <c r="A56" s="458" t="s">
        <v>2176</v>
      </c>
      <c r="B56" s="464" t="s">
        <v>2028</v>
      </c>
      <c r="C56" s="460"/>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2"/>
      <c r="AO56" s="382"/>
      <c r="AP56" s="382"/>
      <c r="AQ56" s="382"/>
      <c r="AR56" s="382"/>
      <c r="AS56" s="382"/>
      <c r="AT56" s="382"/>
      <c r="AU56" s="382"/>
      <c r="AV56" s="382"/>
      <c r="AW56" s="382"/>
      <c r="AX56" s="382"/>
      <c r="AY56" s="382"/>
      <c r="AZ56" s="382"/>
      <c r="BA56" s="382"/>
      <c r="BB56" s="382"/>
      <c r="BC56" s="382"/>
      <c r="BD56" s="382"/>
      <c r="BE56" s="382"/>
      <c r="BF56" s="382"/>
      <c r="BG56" s="382"/>
      <c r="BH56" s="382"/>
      <c r="BI56" s="382"/>
      <c r="BJ56" s="382"/>
      <c r="BK56" s="382"/>
    </row>
    <row r="57" spans="1:63" ht="18" thickBot="1" x14ac:dyDescent="0.25">
      <c r="A57" s="458" t="s">
        <v>2177</v>
      </c>
      <c r="B57" s="465" t="s">
        <v>2037</v>
      </c>
      <c r="C57" s="457"/>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5"/>
      <c r="AY57" s="395"/>
      <c r="AZ57" s="395"/>
      <c r="BA57" s="395"/>
      <c r="BB57" s="395"/>
      <c r="BC57" s="395"/>
      <c r="BD57" s="395"/>
      <c r="BE57" s="395"/>
      <c r="BF57" s="395"/>
      <c r="BG57" s="395"/>
      <c r="BH57" s="395"/>
      <c r="BI57" s="395"/>
      <c r="BJ57" s="395"/>
      <c r="BK57" s="395"/>
    </row>
    <row r="58" spans="1:63" ht="20.100000000000001" customHeight="1" thickBot="1" x14ac:dyDescent="0.25">
      <c r="A58" s="458" t="s">
        <v>2178</v>
      </c>
      <c r="B58" s="464" t="s">
        <v>2029</v>
      </c>
      <c r="C58" s="460"/>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M58" s="382"/>
      <c r="AN58" s="382"/>
      <c r="AO58" s="382"/>
      <c r="AP58" s="382"/>
      <c r="AQ58" s="382"/>
      <c r="AR58" s="382"/>
      <c r="AS58" s="382"/>
      <c r="AT58" s="382"/>
      <c r="AU58" s="382"/>
      <c r="AV58" s="382"/>
      <c r="AW58" s="382"/>
      <c r="AX58" s="382"/>
      <c r="AY58" s="382"/>
      <c r="AZ58" s="382"/>
      <c r="BA58" s="382"/>
      <c r="BB58" s="382"/>
      <c r="BC58" s="382"/>
      <c r="BD58" s="382"/>
      <c r="BE58" s="382"/>
      <c r="BF58" s="382"/>
      <c r="BG58" s="382"/>
      <c r="BH58" s="382"/>
      <c r="BI58" s="382"/>
      <c r="BJ58" s="382"/>
      <c r="BK58" s="382"/>
    </row>
    <row r="59" spans="1:63" ht="20.100000000000001" customHeight="1" thickBot="1" x14ac:dyDescent="0.25">
      <c r="A59" s="458" t="s">
        <v>2179</v>
      </c>
      <c r="B59" s="464" t="s">
        <v>2330</v>
      </c>
      <c r="C59" s="460"/>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2"/>
      <c r="AY59" s="382"/>
      <c r="AZ59" s="382"/>
      <c r="BA59" s="382"/>
      <c r="BB59" s="382"/>
      <c r="BC59" s="382"/>
      <c r="BD59" s="382"/>
      <c r="BE59" s="382"/>
      <c r="BF59" s="382"/>
      <c r="BG59" s="382"/>
      <c r="BH59" s="382"/>
      <c r="BI59" s="382"/>
      <c r="BJ59" s="382"/>
      <c r="BK59" s="382"/>
    </row>
    <row r="60" spans="1:63" ht="20.100000000000001" customHeight="1" thickBot="1" x14ac:dyDescent="0.25">
      <c r="A60" s="458" t="s">
        <v>2180</v>
      </c>
      <c r="B60" s="465" t="s">
        <v>2030</v>
      </c>
      <c r="C60" s="457"/>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row>
    <row r="61" spans="1:63" ht="20.100000000000001" customHeight="1" thickBot="1" x14ac:dyDescent="0.25">
      <c r="A61" s="458" t="s">
        <v>2181</v>
      </c>
      <c r="B61" s="464" t="s">
        <v>2031</v>
      </c>
      <c r="C61" s="460"/>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2"/>
      <c r="AY61" s="382"/>
      <c r="AZ61" s="382"/>
      <c r="BA61" s="382"/>
      <c r="BB61" s="382"/>
      <c r="BC61" s="382"/>
      <c r="BD61" s="382"/>
      <c r="BE61" s="382"/>
      <c r="BF61" s="382"/>
      <c r="BG61" s="382"/>
      <c r="BH61" s="382"/>
      <c r="BI61" s="382"/>
      <c r="BJ61" s="382"/>
      <c r="BK61" s="382"/>
    </row>
    <row r="62" spans="1:63" ht="20.100000000000001" customHeight="1" thickBot="1" x14ac:dyDescent="0.25">
      <c r="A62" s="458" t="s">
        <v>2182</v>
      </c>
      <c r="B62" s="464" t="s">
        <v>2032</v>
      </c>
      <c r="C62" s="460"/>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2"/>
      <c r="AY62" s="382"/>
      <c r="AZ62" s="382"/>
      <c r="BA62" s="382"/>
      <c r="BB62" s="382"/>
      <c r="BC62" s="382"/>
      <c r="BD62" s="382"/>
      <c r="BE62" s="382"/>
      <c r="BF62" s="382"/>
      <c r="BG62" s="382"/>
      <c r="BH62" s="382"/>
      <c r="BI62" s="382"/>
      <c r="BJ62" s="382"/>
      <c r="BK62" s="382"/>
    </row>
    <row r="63" spans="1:63" ht="20.100000000000001" customHeight="1" thickBot="1" x14ac:dyDescent="0.25">
      <c r="A63" s="458" t="s">
        <v>2183</v>
      </c>
      <c r="B63" s="464" t="s">
        <v>2036</v>
      </c>
      <c r="C63" s="460"/>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2"/>
      <c r="AY63" s="382"/>
      <c r="AZ63" s="382"/>
      <c r="BA63" s="382"/>
      <c r="BB63" s="382"/>
      <c r="BC63" s="382"/>
      <c r="BD63" s="382"/>
      <c r="BE63" s="382"/>
      <c r="BF63" s="382"/>
      <c r="BG63" s="382"/>
      <c r="BH63" s="382"/>
      <c r="BI63" s="382"/>
      <c r="BJ63" s="382"/>
      <c r="BK63" s="382"/>
    </row>
    <row r="64" spans="1:63" ht="20.100000000000001" customHeight="1" thickBot="1" x14ac:dyDescent="0.25">
      <c r="A64" s="458" t="s">
        <v>2184</v>
      </c>
      <c r="B64" s="464" t="s">
        <v>2033</v>
      </c>
      <c r="C64" s="460"/>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2"/>
      <c r="AY64" s="382"/>
      <c r="AZ64" s="382"/>
      <c r="BA64" s="382"/>
      <c r="BB64" s="382"/>
      <c r="BC64" s="382"/>
      <c r="BD64" s="382"/>
      <c r="BE64" s="382"/>
      <c r="BF64" s="382"/>
      <c r="BG64" s="382"/>
      <c r="BH64" s="382"/>
      <c r="BI64" s="382"/>
      <c r="BJ64" s="382"/>
      <c r="BK64" s="382"/>
    </row>
    <row r="65" spans="1:63" ht="20.100000000000001" customHeight="1" thickBot="1" x14ac:dyDescent="0.25">
      <c r="A65" s="458" t="s">
        <v>2185</v>
      </c>
      <c r="B65" s="464" t="s">
        <v>2034</v>
      </c>
      <c r="C65" s="460"/>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82"/>
    </row>
    <row r="66" spans="1:63" ht="20.100000000000001" customHeight="1" thickBot="1" x14ac:dyDescent="0.25">
      <c r="A66" s="458" t="s">
        <v>2186</v>
      </c>
      <c r="B66" s="466" t="s">
        <v>2035</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3"/>
      <c r="AY66" s="393"/>
      <c r="AZ66" s="393"/>
      <c r="BA66" s="393"/>
      <c r="BB66" s="393"/>
      <c r="BC66" s="393"/>
      <c r="BD66" s="393"/>
      <c r="BE66" s="393"/>
      <c r="BF66" s="393"/>
      <c r="BG66" s="393"/>
      <c r="BH66" s="393"/>
      <c r="BI66" s="393"/>
      <c r="BJ66" s="393"/>
      <c r="BK66" s="393"/>
    </row>
    <row r="67" spans="1:63" ht="42" thickTop="1" thickBot="1" x14ac:dyDescent="0.25">
      <c r="A67" s="458"/>
      <c r="B67" s="467" t="s">
        <v>1994</v>
      </c>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6"/>
      <c r="AY67" s="396"/>
      <c r="AZ67" s="396"/>
      <c r="BA67" s="396"/>
      <c r="BB67" s="396"/>
      <c r="BC67" s="396"/>
      <c r="BD67" s="396"/>
      <c r="BE67" s="396"/>
      <c r="BF67" s="396"/>
      <c r="BG67" s="396"/>
      <c r="BH67" s="396"/>
      <c r="BI67" s="396"/>
      <c r="BJ67" s="396"/>
      <c r="BK67" s="396"/>
    </row>
    <row r="68" spans="1:63" ht="20.100000000000001" customHeight="1" thickBot="1" x14ac:dyDescent="0.25">
      <c r="A68" s="458" t="s">
        <v>2187</v>
      </c>
      <c r="B68" s="462" t="s">
        <v>2043</v>
      </c>
      <c r="C68" s="457"/>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row>
    <row r="69" spans="1:63" ht="20.100000000000001" customHeight="1" thickBot="1" x14ac:dyDescent="0.25">
      <c r="A69" s="458" t="s">
        <v>2188</v>
      </c>
      <c r="B69" s="464" t="s">
        <v>2042</v>
      </c>
      <c r="C69" s="460"/>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382"/>
      <c r="AI69" s="382"/>
      <c r="AJ69" s="382"/>
      <c r="AK69" s="382"/>
      <c r="AL69" s="382"/>
      <c r="AM69" s="382"/>
      <c r="AN69" s="382"/>
      <c r="AO69" s="382"/>
      <c r="AP69" s="382"/>
      <c r="AQ69" s="382"/>
      <c r="AR69" s="382"/>
      <c r="AS69" s="382"/>
      <c r="AT69" s="382"/>
      <c r="AU69" s="382"/>
      <c r="AV69" s="382"/>
      <c r="AW69" s="382"/>
      <c r="AX69" s="382"/>
      <c r="AY69" s="382"/>
      <c r="AZ69" s="382"/>
      <c r="BA69" s="382"/>
      <c r="BB69" s="382"/>
      <c r="BC69" s="382"/>
      <c r="BD69" s="382"/>
      <c r="BE69" s="382"/>
      <c r="BF69" s="382"/>
      <c r="BG69" s="382"/>
      <c r="BH69" s="382"/>
      <c r="BI69" s="382"/>
      <c r="BJ69" s="382"/>
      <c r="BK69" s="382"/>
    </row>
    <row r="70" spans="1:63" ht="20.100000000000001" customHeight="1" thickBot="1" x14ac:dyDescent="0.25">
      <c r="A70" s="458" t="s">
        <v>2189</v>
      </c>
      <c r="B70" s="463" t="s">
        <v>2039</v>
      </c>
      <c r="C70" s="460"/>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382"/>
      <c r="AN70" s="382"/>
      <c r="AO70" s="382"/>
      <c r="AP70" s="382"/>
      <c r="AQ70" s="382"/>
      <c r="AR70" s="382"/>
      <c r="AS70" s="382"/>
      <c r="AT70" s="382"/>
      <c r="AU70" s="382"/>
      <c r="AV70" s="382"/>
      <c r="AW70" s="382"/>
      <c r="AX70" s="382"/>
      <c r="AY70" s="382"/>
      <c r="AZ70" s="382"/>
      <c r="BA70" s="382"/>
      <c r="BB70" s="382"/>
      <c r="BC70" s="382"/>
      <c r="BD70" s="382"/>
      <c r="BE70" s="382"/>
      <c r="BF70" s="382"/>
      <c r="BG70" s="382"/>
      <c r="BH70" s="382"/>
      <c r="BI70" s="382"/>
      <c r="BJ70" s="382"/>
      <c r="BK70" s="382"/>
    </row>
    <row r="71" spans="1:63" ht="20.100000000000001" customHeight="1" thickBot="1" x14ac:dyDescent="0.25">
      <c r="A71" s="458" t="s">
        <v>2190</v>
      </c>
      <c r="B71" s="464" t="s">
        <v>2040</v>
      </c>
      <c r="C71" s="460"/>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row>
    <row r="72" spans="1:63" ht="20.100000000000001" customHeight="1" thickBot="1" x14ac:dyDescent="0.25">
      <c r="A72" s="458" t="s">
        <v>2191</v>
      </c>
      <c r="B72" s="464" t="s">
        <v>2041</v>
      </c>
      <c r="C72" s="460"/>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row>
    <row r="73" spans="1:63" ht="20.100000000000001" customHeight="1" thickBot="1" x14ac:dyDescent="0.25">
      <c r="A73" s="458" t="s">
        <v>2192</v>
      </c>
      <c r="B73" s="465" t="s">
        <v>2038</v>
      </c>
      <c r="C73" s="457"/>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row>
    <row r="74" spans="1:63" ht="20.100000000000001" customHeight="1" thickBot="1" x14ac:dyDescent="0.25">
      <c r="A74" s="458" t="s">
        <v>2193</v>
      </c>
      <c r="B74" s="464" t="s">
        <v>2044</v>
      </c>
      <c r="C74" s="460"/>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row>
    <row r="75" spans="1:63" ht="20.100000000000001" customHeight="1" thickBot="1" x14ac:dyDescent="0.25">
      <c r="A75" s="458" t="s">
        <v>2194</v>
      </c>
      <c r="B75" s="464" t="s">
        <v>2045</v>
      </c>
      <c r="C75" s="460"/>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row>
    <row r="76" spans="1:63" ht="18" thickBot="1" x14ac:dyDescent="0.25">
      <c r="A76" s="458" t="s">
        <v>2195</v>
      </c>
      <c r="B76" s="464" t="s">
        <v>2046</v>
      </c>
      <c r="C76" s="460"/>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row>
    <row r="77" spans="1:63" ht="20.100000000000001" customHeight="1" thickBot="1" x14ac:dyDescent="0.25">
      <c r="A77" s="458" t="s">
        <v>2196</v>
      </c>
      <c r="B77" s="464" t="s">
        <v>2049</v>
      </c>
      <c r="C77" s="460"/>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row>
    <row r="78" spans="1:63" ht="20.100000000000001" customHeight="1" thickBot="1" x14ac:dyDescent="0.25">
      <c r="A78" s="458" t="s">
        <v>2197</v>
      </c>
      <c r="B78" s="464" t="s">
        <v>2047</v>
      </c>
      <c r="C78" s="460"/>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row>
    <row r="79" spans="1:63" ht="20.100000000000001" customHeight="1" thickBot="1" x14ac:dyDescent="0.25">
      <c r="A79" s="458" t="s">
        <v>2198</v>
      </c>
      <c r="B79" s="464" t="s">
        <v>2263</v>
      </c>
      <c r="C79" s="460"/>
      <c r="D79" s="460"/>
      <c r="E79" s="460"/>
      <c r="F79" s="460"/>
      <c r="G79" s="460"/>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60"/>
      <c r="AY79" s="460"/>
      <c r="AZ79" s="460"/>
      <c r="BA79" s="460"/>
      <c r="BB79" s="460"/>
      <c r="BC79" s="460"/>
      <c r="BD79" s="460"/>
      <c r="BE79" s="460"/>
      <c r="BF79" s="460"/>
      <c r="BG79" s="460"/>
      <c r="BH79" s="460"/>
      <c r="BI79" s="460"/>
      <c r="BJ79" s="460"/>
      <c r="BK79" s="460"/>
    </row>
    <row r="80" spans="1:63" ht="20.100000000000001" customHeight="1" thickBot="1" x14ac:dyDescent="0.25">
      <c r="A80" s="458" t="s">
        <v>2258</v>
      </c>
      <c r="B80" s="465" t="s">
        <v>2048</v>
      </c>
      <c r="C80" s="457"/>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c r="BB80" s="395"/>
      <c r="BC80" s="395"/>
      <c r="BD80" s="395"/>
      <c r="BE80" s="395"/>
      <c r="BF80" s="395"/>
      <c r="BG80" s="395"/>
      <c r="BH80" s="395"/>
      <c r="BI80" s="395"/>
      <c r="BJ80" s="395"/>
      <c r="BK80" s="395"/>
    </row>
    <row r="81" spans="1:63" ht="20.100000000000001" customHeight="1" thickBot="1" x14ac:dyDescent="0.25">
      <c r="A81" s="458" t="s">
        <v>2259</v>
      </c>
      <c r="B81" s="464" t="s">
        <v>2068</v>
      </c>
      <c r="C81" s="460"/>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row>
    <row r="82" spans="1:63" ht="20.100000000000001" customHeight="1" thickBot="1" x14ac:dyDescent="0.25">
      <c r="A82" s="458" t="s">
        <v>2260</v>
      </c>
      <c r="B82" s="464" t="s">
        <v>2069</v>
      </c>
      <c r="C82" s="460"/>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row>
    <row r="83" spans="1:63" ht="20.100000000000001" customHeight="1" thickBot="1" x14ac:dyDescent="0.25">
      <c r="A83" s="458" t="s">
        <v>2261</v>
      </c>
      <c r="B83" s="464" t="s">
        <v>2070</v>
      </c>
      <c r="C83" s="460"/>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row>
    <row r="84" spans="1:63" ht="20.100000000000001" customHeight="1" thickBot="1" x14ac:dyDescent="0.25">
      <c r="A84" s="458" t="s">
        <v>2262</v>
      </c>
      <c r="B84" s="464" t="s">
        <v>1993</v>
      </c>
      <c r="C84" s="460"/>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row>
    <row r="85" spans="1:63" ht="20.100000000000001" customHeight="1" thickBot="1" x14ac:dyDescent="0.25">
      <c r="A85" s="458" t="s">
        <v>2205</v>
      </c>
      <c r="B85" s="465" t="s">
        <v>2050</v>
      </c>
      <c r="C85" s="457"/>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row>
    <row r="86" spans="1:63" ht="20.100000000000001" customHeight="1" thickBot="1" x14ac:dyDescent="0.25">
      <c r="A86" s="458" t="s">
        <v>2206</v>
      </c>
      <c r="B86" s="464" t="s">
        <v>2051</v>
      </c>
      <c r="C86" s="473"/>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5"/>
      <c r="AY86" s="385"/>
      <c r="AZ86" s="385"/>
      <c r="BA86" s="385"/>
      <c r="BB86" s="385"/>
      <c r="BC86" s="385"/>
      <c r="BD86" s="385"/>
      <c r="BE86" s="385"/>
      <c r="BF86" s="385"/>
      <c r="BG86" s="385"/>
      <c r="BH86" s="385"/>
      <c r="BI86" s="385"/>
      <c r="BJ86" s="385"/>
      <c r="BK86" s="385"/>
    </row>
    <row r="87" spans="1:63" ht="20.100000000000001" customHeight="1" thickBot="1" x14ac:dyDescent="0.25">
      <c r="A87" s="458" t="s">
        <v>2207</v>
      </c>
      <c r="B87" s="464" t="s">
        <v>2052</v>
      </c>
      <c r="C87" s="460"/>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row>
    <row r="88" spans="1:63" ht="20.100000000000001" customHeight="1" thickBot="1" x14ac:dyDescent="0.25">
      <c r="A88" s="458" t="s">
        <v>2208</v>
      </c>
      <c r="B88" s="464" t="s">
        <v>2053</v>
      </c>
      <c r="C88" s="460"/>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row>
    <row r="89" spans="1:63" ht="20.100000000000001" customHeight="1" thickBot="1" x14ac:dyDescent="0.25">
      <c r="A89" s="458" t="s">
        <v>2209</v>
      </c>
      <c r="B89" s="474" t="s">
        <v>2054</v>
      </c>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3"/>
      <c r="AR89" s="393"/>
      <c r="AS89" s="393"/>
      <c r="AT89" s="393"/>
      <c r="AU89" s="393"/>
      <c r="AV89" s="393"/>
      <c r="AW89" s="393"/>
      <c r="AX89" s="393"/>
      <c r="AY89" s="393"/>
      <c r="AZ89" s="393"/>
      <c r="BA89" s="393"/>
      <c r="BB89" s="393"/>
      <c r="BC89" s="393"/>
      <c r="BD89" s="393"/>
      <c r="BE89" s="393"/>
      <c r="BF89" s="393"/>
      <c r="BG89" s="393"/>
      <c r="BH89" s="393"/>
      <c r="BI89" s="393"/>
      <c r="BJ89" s="393"/>
      <c r="BK89" s="393"/>
    </row>
    <row r="90" spans="1:63" ht="20.100000000000001" customHeight="1" thickBot="1" x14ac:dyDescent="0.25">
      <c r="A90" s="458" t="s">
        <v>2210</v>
      </c>
      <c r="B90" s="475" t="s">
        <v>1786</v>
      </c>
      <c r="C90" s="476"/>
      <c r="D90" s="476"/>
      <c r="E90" s="476"/>
      <c r="F90" s="476"/>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76"/>
      <c r="AM90" s="476"/>
      <c r="AN90" s="476"/>
      <c r="AO90" s="476"/>
      <c r="AP90" s="476"/>
      <c r="AQ90" s="476"/>
      <c r="AR90" s="476"/>
      <c r="AS90" s="476"/>
      <c r="AT90" s="476"/>
      <c r="AU90" s="476"/>
      <c r="AV90" s="476"/>
      <c r="AW90" s="476"/>
      <c r="AX90" s="476"/>
      <c r="AY90" s="476"/>
      <c r="AZ90" s="476"/>
      <c r="BA90" s="476"/>
      <c r="BB90" s="476"/>
      <c r="BC90" s="476"/>
      <c r="BD90" s="476"/>
      <c r="BE90" s="476"/>
      <c r="BF90" s="476"/>
      <c r="BG90" s="476"/>
      <c r="BH90" s="476"/>
      <c r="BI90" s="476"/>
      <c r="BJ90" s="476"/>
      <c r="BK90" s="476"/>
    </row>
    <row r="91" spans="1:63" ht="28.5" thickTop="1" thickBot="1" x14ac:dyDescent="0.25">
      <c r="A91" s="458"/>
      <c r="B91" s="467" t="s">
        <v>1995</v>
      </c>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c r="AK91" s="396"/>
      <c r="AL91" s="396"/>
      <c r="AM91" s="396"/>
      <c r="AN91" s="396"/>
      <c r="AO91" s="396"/>
      <c r="AP91" s="396"/>
      <c r="AQ91" s="396"/>
      <c r="AR91" s="396"/>
      <c r="AS91" s="396"/>
      <c r="AT91" s="396"/>
      <c r="AU91" s="396"/>
      <c r="AV91" s="396"/>
      <c r="AW91" s="396"/>
      <c r="AX91" s="396"/>
      <c r="AY91" s="396"/>
      <c r="AZ91" s="396"/>
      <c r="BA91" s="396"/>
      <c r="BB91" s="396"/>
      <c r="BC91" s="396"/>
      <c r="BD91" s="396"/>
      <c r="BE91" s="396"/>
      <c r="BF91" s="396"/>
      <c r="BG91" s="396"/>
      <c r="BH91" s="396"/>
      <c r="BI91" s="396"/>
      <c r="BJ91" s="396"/>
      <c r="BK91" s="396"/>
    </row>
    <row r="92" spans="1:63" ht="18" thickBot="1" x14ac:dyDescent="0.25">
      <c r="A92" s="458" t="s">
        <v>2211</v>
      </c>
      <c r="B92" s="462" t="s">
        <v>2061</v>
      </c>
      <c r="C92" s="457"/>
      <c r="D92" s="395"/>
      <c r="E92" s="395"/>
      <c r="F92" s="395"/>
      <c r="G92" s="395"/>
      <c r="H92" s="395"/>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c r="AH92" s="395"/>
      <c r="AI92" s="395"/>
      <c r="AJ92" s="395"/>
      <c r="AK92" s="395"/>
      <c r="AL92" s="395"/>
      <c r="AM92" s="395"/>
      <c r="AN92" s="395"/>
      <c r="AO92" s="395"/>
      <c r="AP92" s="395"/>
      <c r="AQ92" s="395"/>
      <c r="AR92" s="395"/>
      <c r="AS92" s="395"/>
      <c r="AT92" s="395"/>
      <c r="AU92" s="395"/>
      <c r="AV92" s="395"/>
      <c r="AW92" s="395"/>
      <c r="AX92" s="395"/>
      <c r="AY92" s="395"/>
      <c r="AZ92" s="395"/>
      <c r="BA92" s="395"/>
      <c r="BB92" s="395"/>
      <c r="BC92" s="395"/>
      <c r="BD92" s="395"/>
      <c r="BE92" s="395"/>
      <c r="BF92" s="395"/>
      <c r="BG92" s="395"/>
      <c r="BH92" s="395"/>
      <c r="BI92" s="395"/>
      <c r="BJ92" s="395"/>
      <c r="BK92" s="395"/>
    </row>
    <row r="93" spans="1:63" ht="20.100000000000001" customHeight="1" thickBot="1" x14ac:dyDescent="0.25">
      <c r="A93" s="458" t="s">
        <v>2212</v>
      </c>
      <c r="B93" s="468" t="s">
        <v>2062</v>
      </c>
      <c r="C93" s="460"/>
      <c r="D93" s="382"/>
      <c r="E93" s="382"/>
      <c r="F93" s="382"/>
      <c r="G93" s="382"/>
      <c r="H93" s="382"/>
      <c r="I93" s="382"/>
      <c r="J93" s="382"/>
      <c r="K93" s="382"/>
      <c r="L93" s="382"/>
      <c r="M93" s="382"/>
      <c r="N93" s="382"/>
      <c r="O93" s="382"/>
      <c r="P93" s="382"/>
      <c r="Q93" s="382"/>
      <c r="R93" s="382"/>
      <c r="S93" s="382"/>
      <c r="T93" s="382"/>
      <c r="U93" s="382"/>
      <c r="V93" s="382"/>
      <c r="W93" s="382"/>
      <c r="X93" s="382"/>
      <c r="Y93" s="382"/>
      <c r="Z93" s="382"/>
      <c r="AA93" s="382"/>
      <c r="AB93" s="382"/>
      <c r="AC93" s="382"/>
      <c r="AD93" s="382"/>
      <c r="AE93" s="382"/>
      <c r="AF93" s="382"/>
      <c r="AG93" s="382"/>
      <c r="AH93" s="382"/>
      <c r="AI93" s="382"/>
      <c r="AJ93" s="382"/>
      <c r="AK93" s="382"/>
      <c r="AL93" s="382"/>
      <c r="AM93" s="382"/>
      <c r="AN93" s="382"/>
      <c r="AO93" s="382"/>
      <c r="AP93" s="382"/>
      <c r="AQ93" s="382"/>
      <c r="AR93" s="382"/>
      <c r="AS93" s="382"/>
      <c r="AT93" s="382"/>
      <c r="AU93" s="382"/>
      <c r="AV93" s="382"/>
      <c r="AW93" s="382"/>
      <c r="AX93" s="382"/>
      <c r="AY93" s="382"/>
      <c r="AZ93" s="382"/>
      <c r="BA93" s="382"/>
      <c r="BB93" s="382"/>
      <c r="BC93" s="382"/>
      <c r="BD93" s="382"/>
      <c r="BE93" s="382"/>
      <c r="BF93" s="382"/>
      <c r="BG93" s="382"/>
      <c r="BH93" s="382"/>
      <c r="BI93" s="382"/>
      <c r="BJ93" s="382"/>
      <c r="BK93" s="382"/>
    </row>
    <row r="94" spans="1:63" ht="20.100000000000001" customHeight="1" thickBot="1" x14ac:dyDescent="0.25">
      <c r="A94" s="458" t="s">
        <v>2213</v>
      </c>
      <c r="B94" s="469" t="s">
        <v>2063</v>
      </c>
      <c r="C94" s="460"/>
      <c r="D94" s="382"/>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2"/>
      <c r="AF94" s="382"/>
      <c r="AG94" s="382"/>
      <c r="AH94" s="382"/>
      <c r="AI94" s="382"/>
      <c r="AJ94" s="382"/>
      <c r="AK94" s="382"/>
      <c r="AL94" s="382"/>
      <c r="AM94" s="382"/>
      <c r="AN94" s="382"/>
      <c r="AO94" s="382"/>
      <c r="AP94" s="382"/>
      <c r="AQ94" s="382"/>
      <c r="AR94" s="382"/>
      <c r="AS94" s="382"/>
      <c r="AT94" s="382"/>
      <c r="AU94" s="382"/>
      <c r="AV94" s="382"/>
      <c r="AW94" s="382"/>
      <c r="AX94" s="382"/>
      <c r="AY94" s="382"/>
      <c r="AZ94" s="382"/>
      <c r="BA94" s="382"/>
      <c r="BB94" s="382"/>
      <c r="BC94" s="382"/>
      <c r="BD94" s="382"/>
      <c r="BE94" s="382"/>
      <c r="BF94" s="382"/>
      <c r="BG94" s="382"/>
      <c r="BH94" s="382"/>
      <c r="BI94" s="382"/>
      <c r="BJ94" s="382"/>
      <c r="BK94" s="382"/>
    </row>
    <row r="95" spans="1:63" ht="20.100000000000001" customHeight="1" thickBot="1" x14ac:dyDescent="0.25">
      <c r="A95" s="458" t="s">
        <v>2216</v>
      </c>
      <c r="B95" s="470" t="s">
        <v>2246</v>
      </c>
      <c r="C95" s="460"/>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2"/>
      <c r="AQ95" s="382"/>
      <c r="AR95" s="382"/>
      <c r="AS95" s="382"/>
      <c r="AT95" s="382"/>
      <c r="AU95" s="382"/>
      <c r="AV95" s="382"/>
      <c r="AW95" s="382"/>
      <c r="AX95" s="382"/>
      <c r="AY95" s="382"/>
      <c r="AZ95" s="382"/>
      <c r="BA95" s="382"/>
      <c r="BB95" s="382"/>
      <c r="BC95" s="382"/>
      <c r="BD95" s="382"/>
      <c r="BE95" s="382"/>
      <c r="BF95" s="382"/>
      <c r="BG95" s="382"/>
      <c r="BH95" s="382"/>
      <c r="BI95" s="382"/>
      <c r="BJ95" s="382"/>
      <c r="BK95" s="382"/>
    </row>
    <row r="96" spans="1:63" ht="18" thickBot="1" x14ac:dyDescent="0.25">
      <c r="A96" s="458" t="s">
        <v>2217</v>
      </c>
      <c r="B96" s="462" t="s">
        <v>2055</v>
      </c>
      <c r="C96" s="457"/>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5"/>
      <c r="AY96" s="395"/>
      <c r="AZ96" s="395"/>
      <c r="BA96" s="395"/>
      <c r="BB96" s="395"/>
      <c r="BC96" s="395"/>
      <c r="BD96" s="395"/>
      <c r="BE96" s="395"/>
      <c r="BF96" s="395"/>
      <c r="BG96" s="395"/>
      <c r="BH96" s="395"/>
      <c r="BI96" s="395"/>
      <c r="BJ96" s="395"/>
      <c r="BK96" s="395"/>
    </row>
    <row r="97" spans="1:63" ht="20.100000000000001" customHeight="1" thickBot="1" x14ac:dyDescent="0.25">
      <c r="A97" s="458" t="s">
        <v>2218</v>
      </c>
      <c r="B97" s="470" t="s">
        <v>2056</v>
      </c>
      <c r="C97" s="460"/>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2"/>
      <c r="AY97" s="382"/>
      <c r="AZ97" s="382"/>
      <c r="BA97" s="382"/>
      <c r="BB97" s="382"/>
      <c r="BC97" s="382"/>
      <c r="BD97" s="382"/>
      <c r="BE97" s="382"/>
      <c r="BF97" s="382"/>
      <c r="BG97" s="382"/>
      <c r="BH97" s="382"/>
      <c r="BI97" s="382"/>
      <c r="BJ97" s="382"/>
      <c r="BK97" s="382"/>
    </row>
    <row r="98" spans="1:63" ht="20.100000000000001" customHeight="1" thickBot="1" x14ac:dyDescent="0.25">
      <c r="A98" s="458" t="s">
        <v>2219</v>
      </c>
      <c r="B98" s="468" t="s">
        <v>2264</v>
      </c>
      <c r="C98" s="460"/>
      <c r="D98" s="460"/>
      <c r="E98" s="460"/>
      <c r="F98" s="460"/>
      <c r="G98" s="460"/>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0"/>
      <c r="AY98" s="460"/>
      <c r="AZ98" s="460"/>
      <c r="BA98" s="460"/>
      <c r="BB98" s="460"/>
      <c r="BC98" s="460"/>
      <c r="BD98" s="460"/>
      <c r="BE98" s="460"/>
      <c r="BF98" s="460"/>
      <c r="BG98" s="460"/>
      <c r="BH98" s="460"/>
      <c r="BI98" s="460"/>
      <c r="BJ98" s="460"/>
      <c r="BK98" s="460"/>
    </row>
    <row r="99" spans="1:63" ht="20.100000000000001" customHeight="1" thickBot="1" x14ac:dyDescent="0.25">
      <c r="A99" s="458" t="s">
        <v>2220</v>
      </c>
      <c r="B99" s="468" t="s">
        <v>2057</v>
      </c>
      <c r="C99" s="460"/>
      <c r="D99" s="382"/>
      <c r="E99" s="382"/>
      <c r="F99" s="382"/>
      <c r="G99" s="382"/>
      <c r="H99" s="382"/>
      <c r="I99" s="382"/>
      <c r="J99" s="382"/>
      <c r="K99" s="382"/>
      <c r="L99" s="382"/>
      <c r="M99" s="382"/>
      <c r="N99" s="382"/>
      <c r="O99" s="382"/>
      <c r="P99" s="382"/>
      <c r="Q99" s="382"/>
      <c r="R99" s="382"/>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2"/>
      <c r="AY99" s="382"/>
      <c r="AZ99" s="382"/>
      <c r="BA99" s="382"/>
      <c r="BB99" s="382"/>
      <c r="BC99" s="382"/>
      <c r="BD99" s="382"/>
      <c r="BE99" s="382"/>
      <c r="BF99" s="382"/>
      <c r="BG99" s="382"/>
      <c r="BH99" s="382"/>
      <c r="BI99" s="382"/>
      <c r="BJ99" s="382"/>
      <c r="BK99" s="382"/>
    </row>
    <row r="100" spans="1:63" ht="20.100000000000001" customHeight="1" thickBot="1" x14ac:dyDescent="0.25">
      <c r="A100" s="458" t="s">
        <v>2222</v>
      </c>
      <c r="B100" s="468" t="s">
        <v>2058</v>
      </c>
      <c r="C100" s="460"/>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2"/>
      <c r="AY100" s="382"/>
      <c r="AZ100" s="382"/>
      <c r="BA100" s="382"/>
      <c r="BB100" s="382"/>
      <c r="BC100" s="382"/>
      <c r="BD100" s="382"/>
      <c r="BE100" s="382"/>
      <c r="BF100" s="382"/>
      <c r="BG100" s="382"/>
      <c r="BH100" s="382"/>
      <c r="BI100" s="382"/>
      <c r="BJ100" s="382"/>
      <c r="BK100" s="382"/>
    </row>
    <row r="101" spans="1:63" ht="20.100000000000001" customHeight="1" thickBot="1" x14ac:dyDescent="0.25">
      <c r="A101" s="458" t="s">
        <v>2223</v>
      </c>
      <c r="B101" s="468" t="s">
        <v>2059</v>
      </c>
      <c r="C101" s="460"/>
      <c r="D101" s="382"/>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2"/>
      <c r="AY101" s="382"/>
      <c r="AZ101" s="382"/>
      <c r="BA101" s="382"/>
      <c r="BB101" s="382"/>
      <c r="BC101" s="382"/>
      <c r="BD101" s="382"/>
      <c r="BE101" s="382"/>
      <c r="BF101" s="382"/>
      <c r="BG101" s="382"/>
      <c r="BH101" s="382"/>
      <c r="BI101" s="382"/>
      <c r="BJ101" s="382"/>
      <c r="BK101" s="382"/>
    </row>
    <row r="102" spans="1:63" ht="20.100000000000001" customHeight="1" thickBot="1" x14ac:dyDescent="0.25">
      <c r="A102" s="458" t="s">
        <v>2224</v>
      </c>
      <c r="B102" s="468" t="s">
        <v>2060</v>
      </c>
      <c r="C102" s="460"/>
      <c r="D102" s="382"/>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2"/>
      <c r="AY102" s="382"/>
      <c r="AZ102" s="382"/>
      <c r="BA102" s="382"/>
      <c r="BB102" s="382"/>
      <c r="BC102" s="382"/>
      <c r="BD102" s="382"/>
      <c r="BE102" s="382"/>
      <c r="BF102" s="382"/>
      <c r="BG102" s="382"/>
      <c r="BH102" s="382"/>
      <c r="BI102" s="382"/>
      <c r="BJ102" s="382"/>
      <c r="BK102" s="382"/>
    </row>
    <row r="103" spans="1:63" ht="20.100000000000001" customHeight="1" thickBot="1" x14ac:dyDescent="0.25">
      <c r="A103" s="458"/>
      <c r="B103" s="462" t="s">
        <v>2064</v>
      </c>
      <c r="C103" s="457"/>
      <c r="D103" s="395"/>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5"/>
      <c r="AE103" s="395"/>
      <c r="AF103" s="395"/>
      <c r="AG103" s="395"/>
      <c r="AH103" s="395"/>
      <c r="AI103" s="395"/>
      <c r="AJ103" s="395"/>
      <c r="AK103" s="395"/>
      <c r="AL103" s="395"/>
      <c r="AM103" s="395"/>
      <c r="AN103" s="395"/>
      <c r="AO103" s="395"/>
      <c r="AP103" s="395"/>
      <c r="AQ103" s="395"/>
      <c r="AR103" s="395"/>
      <c r="AS103" s="395"/>
      <c r="AT103" s="395"/>
      <c r="AU103" s="395"/>
      <c r="AV103" s="395"/>
      <c r="AW103" s="395"/>
      <c r="AX103" s="395"/>
      <c r="AY103" s="395"/>
      <c r="AZ103" s="395"/>
      <c r="BA103" s="395"/>
      <c r="BB103" s="395"/>
      <c r="BC103" s="395"/>
      <c r="BD103" s="395"/>
      <c r="BE103" s="395"/>
      <c r="BF103" s="395"/>
      <c r="BG103" s="395"/>
      <c r="BH103" s="395"/>
      <c r="BI103" s="395"/>
      <c r="BJ103" s="395"/>
      <c r="BK103" s="395"/>
    </row>
    <row r="104" spans="1:63" ht="20.100000000000001" customHeight="1" thickBot="1" x14ac:dyDescent="0.25">
      <c r="A104" s="458" t="s">
        <v>2225</v>
      </c>
      <c r="B104" s="472" t="s">
        <v>2065</v>
      </c>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c r="AC104" s="383"/>
      <c r="AD104" s="383"/>
      <c r="AE104" s="383"/>
      <c r="AF104" s="383"/>
      <c r="AG104" s="383"/>
      <c r="AH104" s="383"/>
      <c r="AI104" s="383"/>
      <c r="AJ104" s="383"/>
      <c r="AK104" s="383"/>
      <c r="AL104" s="383"/>
      <c r="AM104" s="383"/>
      <c r="AN104" s="383"/>
      <c r="AO104" s="383"/>
      <c r="AP104" s="383"/>
      <c r="AQ104" s="383"/>
      <c r="AR104" s="383"/>
      <c r="AS104" s="383"/>
      <c r="AT104" s="383"/>
      <c r="AU104" s="383"/>
      <c r="AV104" s="383"/>
      <c r="AW104" s="383"/>
      <c r="AX104" s="383"/>
      <c r="AY104" s="383"/>
      <c r="AZ104" s="383"/>
      <c r="BA104" s="383"/>
      <c r="BB104" s="383"/>
      <c r="BC104" s="383"/>
      <c r="BD104" s="383"/>
      <c r="BE104" s="383"/>
      <c r="BF104" s="383"/>
      <c r="BG104" s="383"/>
      <c r="BH104" s="383"/>
      <c r="BI104" s="383"/>
      <c r="BJ104" s="383"/>
      <c r="BK104" s="383"/>
    </row>
    <row r="105" spans="1:63" ht="28.5" thickTop="1" thickBot="1" x14ac:dyDescent="0.25">
      <c r="A105" s="458" t="s">
        <v>2226</v>
      </c>
      <c r="B105" s="467" t="s">
        <v>2075</v>
      </c>
      <c r="C105" s="396"/>
      <c r="D105" s="396"/>
      <c r="E105" s="396"/>
      <c r="F105" s="396"/>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c r="AG105" s="396"/>
      <c r="AH105" s="396"/>
      <c r="AI105" s="396"/>
      <c r="AJ105" s="396"/>
      <c r="AK105" s="396"/>
      <c r="AL105" s="396"/>
      <c r="AM105" s="396"/>
      <c r="AN105" s="396"/>
      <c r="AO105" s="396"/>
      <c r="AP105" s="396"/>
      <c r="AQ105" s="396"/>
      <c r="AR105" s="396"/>
      <c r="AS105" s="396"/>
      <c r="AT105" s="396"/>
      <c r="AU105" s="396"/>
      <c r="AV105" s="396"/>
      <c r="AW105" s="396"/>
      <c r="AX105" s="396"/>
      <c r="AY105" s="396"/>
      <c r="AZ105" s="396"/>
      <c r="BA105" s="396"/>
      <c r="BB105" s="396"/>
      <c r="BC105" s="396"/>
      <c r="BD105" s="396"/>
      <c r="BE105" s="396"/>
      <c r="BF105" s="396"/>
      <c r="BG105" s="396"/>
      <c r="BH105" s="396"/>
      <c r="BI105" s="396"/>
      <c r="BJ105" s="396"/>
      <c r="BK105" s="396"/>
    </row>
    <row r="106" spans="1:63" ht="20.100000000000001" customHeight="1" thickBot="1" x14ac:dyDescent="0.25">
      <c r="A106" s="458" t="s">
        <v>2227</v>
      </c>
      <c r="B106" s="470" t="s">
        <v>2076</v>
      </c>
      <c r="C106" s="460"/>
      <c r="D106" s="382"/>
      <c r="E106" s="382"/>
      <c r="F106" s="382"/>
      <c r="G106" s="382"/>
      <c r="H106" s="382"/>
      <c r="I106" s="382"/>
      <c r="J106" s="382"/>
      <c r="K106" s="382"/>
      <c r="L106" s="382"/>
      <c r="M106" s="382"/>
      <c r="N106" s="382"/>
      <c r="O106" s="382"/>
      <c r="P106" s="382"/>
      <c r="Q106" s="382"/>
      <c r="R106" s="382"/>
      <c r="S106" s="382"/>
      <c r="T106" s="382"/>
      <c r="U106" s="382"/>
      <c r="V106" s="382"/>
      <c r="W106" s="382"/>
      <c r="X106" s="382"/>
      <c r="Y106" s="382"/>
      <c r="Z106" s="382"/>
      <c r="AA106" s="382"/>
      <c r="AB106" s="382"/>
      <c r="AC106" s="382"/>
      <c r="AD106" s="382"/>
      <c r="AE106" s="382"/>
      <c r="AF106" s="382"/>
      <c r="AG106" s="382"/>
      <c r="AH106" s="382"/>
      <c r="AI106" s="382"/>
      <c r="AJ106" s="382"/>
      <c r="AK106" s="382"/>
      <c r="AL106" s="382"/>
      <c r="AM106" s="382"/>
      <c r="AN106" s="382"/>
      <c r="AO106" s="382"/>
      <c r="AP106" s="382"/>
      <c r="AQ106" s="382"/>
      <c r="AR106" s="382"/>
      <c r="AS106" s="382"/>
      <c r="AT106" s="382"/>
      <c r="AU106" s="382"/>
      <c r="AV106" s="382"/>
      <c r="AW106" s="382"/>
      <c r="AX106" s="382"/>
      <c r="AY106" s="382"/>
      <c r="AZ106" s="382"/>
      <c r="BA106" s="382"/>
      <c r="BB106" s="382"/>
      <c r="BC106" s="382"/>
      <c r="BD106" s="382"/>
      <c r="BE106" s="382"/>
      <c r="BF106" s="382"/>
      <c r="BG106" s="382"/>
      <c r="BH106" s="382"/>
      <c r="BI106" s="382"/>
      <c r="BJ106" s="382"/>
      <c r="BK106" s="382"/>
    </row>
    <row r="107" spans="1:63" ht="20.100000000000001" customHeight="1" thickBot="1" x14ac:dyDescent="0.25">
      <c r="A107" s="458" t="s">
        <v>2228</v>
      </c>
      <c r="B107" s="470" t="s">
        <v>2077</v>
      </c>
      <c r="C107" s="460"/>
      <c r="D107" s="382"/>
      <c r="E107" s="382"/>
      <c r="F107" s="382"/>
      <c r="G107" s="382"/>
      <c r="H107" s="382"/>
      <c r="I107" s="382"/>
      <c r="J107" s="382"/>
      <c r="K107" s="382"/>
      <c r="L107" s="382"/>
      <c r="M107" s="382"/>
      <c r="N107" s="382"/>
      <c r="O107" s="382"/>
      <c r="P107" s="382"/>
      <c r="Q107" s="382"/>
      <c r="R107" s="382"/>
      <c r="S107" s="382"/>
      <c r="T107" s="382"/>
      <c r="U107" s="382"/>
      <c r="V107" s="382"/>
      <c r="W107" s="382"/>
      <c r="X107" s="382"/>
      <c r="Y107" s="382"/>
      <c r="Z107" s="382"/>
      <c r="AA107" s="382"/>
      <c r="AB107" s="382"/>
      <c r="AC107" s="382"/>
      <c r="AD107" s="382"/>
      <c r="AE107" s="382"/>
      <c r="AF107" s="382"/>
      <c r="AG107" s="382"/>
      <c r="AH107" s="382"/>
      <c r="AI107" s="382"/>
      <c r="AJ107" s="382"/>
      <c r="AK107" s="382"/>
      <c r="AL107" s="382"/>
      <c r="AM107" s="382"/>
      <c r="AN107" s="382"/>
      <c r="AO107" s="382"/>
      <c r="AP107" s="382"/>
      <c r="AQ107" s="382"/>
      <c r="AR107" s="382"/>
      <c r="AS107" s="382"/>
      <c r="AT107" s="382"/>
      <c r="AU107" s="382"/>
      <c r="AV107" s="382"/>
      <c r="AW107" s="382"/>
      <c r="AX107" s="382"/>
      <c r="AY107" s="382"/>
      <c r="AZ107" s="382"/>
      <c r="BA107" s="382"/>
      <c r="BB107" s="382"/>
      <c r="BC107" s="382"/>
      <c r="BD107" s="382"/>
      <c r="BE107" s="382"/>
      <c r="BF107" s="382"/>
      <c r="BG107" s="382"/>
      <c r="BH107" s="382"/>
      <c r="BI107" s="382"/>
      <c r="BJ107" s="382"/>
      <c r="BK107" s="382"/>
    </row>
    <row r="108" spans="1:63" ht="20.100000000000001" customHeight="1" thickBot="1" x14ac:dyDescent="0.25">
      <c r="A108" s="458" t="s">
        <v>2229</v>
      </c>
      <c r="B108" s="470" t="s">
        <v>2078</v>
      </c>
      <c r="C108" s="460"/>
      <c r="D108" s="382"/>
      <c r="E108" s="382"/>
      <c r="F108" s="382"/>
      <c r="G108" s="382"/>
      <c r="H108" s="382"/>
      <c r="I108" s="382"/>
      <c r="J108" s="382"/>
      <c r="K108" s="382"/>
      <c r="L108" s="382"/>
      <c r="M108" s="382"/>
      <c r="N108" s="382"/>
      <c r="O108" s="382"/>
      <c r="P108" s="382"/>
      <c r="Q108" s="382"/>
      <c r="R108" s="382"/>
      <c r="S108" s="382"/>
      <c r="T108" s="382"/>
      <c r="U108" s="382"/>
      <c r="V108" s="382"/>
      <c r="W108" s="382"/>
      <c r="X108" s="382"/>
      <c r="Y108" s="382"/>
      <c r="Z108" s="382"/>
      <c r="AA108" s="382"/>
      <c r="AB108" s="382"/>
      <c r="AC108" s="382"/>
      <c r="AD108" s="382"/>
      <c r="AE108" s="382"/>
      <c r="AF108" s="382"/>
      <c r="AG108" s="382"/>
      <c r="AH108" s="382"/>
      <c r="AI108" s="382"/>
      <c r="AJ108" s="382"/>
      <c r="AK108" s="382"/>
      <c r="AL108" s="382"/>
      <c r="AM108" s="382"/>
      <c r="AN108" s="382"/>
      <c r="AO108" s="382"/>
      <c r="AP108" s="382"/>
      <c r="AQ108" s="382"/>
      <c r="AR108" s="382"/>
      <c r="AS108" s="382"/>
      <c r="AT108" s="382"/>
      <c r="AU108" s="382"/>
      <c r="AV108" s="382"/>
      <c r="AW108" s="382"/>
      <c r="AX108" s="382"/>
      <c r="AY108" s="382"/>
      <c r="AZ108" s="382"/>
      <c r="BA108" s="382"/>
      <c r="BB108" s="382"/>
      <c r="BC108" s="382"/>
      <c r="BD108" s="382"/>
      <c r="BE108" s="382"/>
      <c r="BF108" s="382"/>
      <c r="BG108" s="382"/>
      <c r="BH108" s="382"/>
      <c r="BI108" s="382"/>
      <c r="BJ108" s="382"/>
      <c r="BK108" s="382"/>
    </row>
    <row r="109" spans="1:63" ht="20.100000000000001" customHeight="1" thickBot="1" x14ac:dyDescent="0.25">
      <c r="A109" s="458" t="s">
        <v>2230</v>
      </c>
      <c r="B109" s="470" t="s">
        <v>2079</v>
      </c>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c r="AC109" s="383"/>
      <c r="AD109" s="383"/>
      <c r="AE109" s="383"/>
      <c r="AF109" s="383"/>
      <c r="AG109" s="383"/>
      <c r="AH109" s="383"/>
      <c r="AI109" s="383"/>
      <c r="AJ109" s="383"/>
      <c r="AK109" s="383"/>
      <c r="AL109" s="383"/>
      <c r="AM109" s="383"/>
      <c r="AN109" s="383"/>
      <c r="AO109" s="383"/>
      <c r="AP109" s="383"/>
      <c r="AQ109" s="383"/>
      <c r="AR109" s="383"/>
      <c r="AS109" s="383"/>
      <c r="AT109" s="383"/>
      <c r="AU109" s="383"/>
      <c r="AV109" s="383"/>
      <c r="AW109" s="383"/>
      <c r="AX109" s="383"/>
      <c r="AY109" s="383"/>
      <c r="AZ109" s="383"/>
      <c r="BA109" s="383"/>
      <c r="BB109" s="383"/>
      <c r="BC109" s="383"/>
      <c r="BD109" s="383"/>
      <c r="BE109" s="383"/>
      <c r="BF109" s="383"/>
      <c r="BG109" s="383"/>
      <c r="BH109" s="383"/>
      <c r="BI109" s="383"/>
      <c r="BJ109" s="383"/>
      <c r="BK109" s="383"/>
    </row>
    <row r="110" spans="1:63" x14ac:dyDescent="0.2">
      <c r="B110" s="388"/>
      <c r="C110" s="388"/>
      <c r="D110" s="388"/>
      <c r="E110" s="388"/>
      <c r="F110" s="388"/>
      <c r="G110" s="388"/>
      <c r="H110" s="388"/>
      <c r="I110" s="388"/>
      <c r="J110" s="388"/>
      <c r="K110" s="388"/>
      <c r="L110" s="388"/>
      <c r="M110" s="388"/>
      <c r="N110" s="388"/>
      <c r="O110" s="388"/>
      <c r="P110" s="388"/>
      <c r="Q110" s="388"/>
      <c r="R110" s="388"/>
      <c r="S110" s="388"/>
      <c r="T110" s="388"/>
      <c r="U110" s="388"/>
      <c r="V110" s="388"/>
      <c r="W110" s="388"/>
      <c r="X110" s="388"/>
      <c r="Y110" s="388"/>
      <c r="Z110" s="388"/>
      <c r="AA110" s="388"/>
      <c r="AB110" s="388"/>
      <c r="AC110" s="388"/>
      <c r="AD110" s="388"/>
      <c r="AE110" s="388"/>
      <c r="AF110" s="388"/>
      <c r="AG110" s="388"/>
      <c r="AH110" s="388"/>
      <c r="AI110" s="388"/>
      <c r="AJ110" s="388"/>
      <c r="AK110" s="388"/>
      <c r="AL110" s="388"/>
      <c r="AM110" s="388"/>
      <c r="AN110" s="388"/>
      <c r="AO110" s="388"/>
      <c r="AP110" s="388"/>
      <c r="AQ110" s="388"/>
      <c r="AR110" s="388"/>
      <c r="AS110" s="388"/>
      <c r="AT110" s="388"/>
      <c r="AU110" s="388"/>
      <c r="AV110" s="388"/>
      <c r="AW110" s="388"/>
      <c r="AX110" s="388"/>
      <c r="AY110" s="388"/>
      <c r="AZ110" s="388"/>
      <c r="BA110" s="388"/>
      <c r="BB110" s="388"/>
      <c r="BC110" s="388"/>
      <c r="BD110" s="388"/>
      <c r="BE110" s="388"/>
      <c r="BF110" s="388"/>
      <c r="BG110" s="388"/>
      <c r="BH110" s="388"/>
      <c r="BI110" s="388"/>
      <c r="BJ110" s="388"/>
      <c r="BK110" s="388"/>
    </row>
    <row r="111" spans="1:63" x14ac:dyDescent="0.2">
      <c r="B111" s="388"/>
      <c r="C111" s="388"/>
      <c r="D111" s="388"/>
      <c r="E111" s="388"/>
      <c r="F111" s="388"/>
      <c r="G111" s="388"/>
      <c r="H111" s="388"/>
      <c r="I111" s="388"/>
      <c r="J111" s="388"/>
      <c r="K111" s="388"/>
      <c r="L111" s="388"/>
      <c r="M111" s="388"/>
      <c r="N111" s="388"/>
      <c r="O111" s="388"/>
      <c r="P111" s="388"/>
      <c r="Q111" s="388"/>
      <c r="R111" s="388"/>
      <c r="S111" s="388"/>
      <c r="T111" s="388"/>
      <c r="U111" s="388"/>
      <c r="V111" s="388"/>
      <c r="W111" s="388"/>
      <c r="X111" s="388"/>
      <c r="Y111" s="388"/>
      <c r="Z111" s="388"/>
      <c r="AA111" s="388"/>
      <c r="AB111" s="388"/>
      <c r="AC111" s="388"/>
      <c r="AD111" s="388"/>
      <c r="AE111" s="388"/>
      <c r="AF111" s="388"/>
      <c r="AG111" s="388"/>
      <c r="AH111" s="388"/>
      <c r="AI111" s="388"/>
      <c r="AJ111" s="388"/>
      <c r="AK111" s="388"/>
      <c r="AL111" s="388"/>
      <c r="AM111" s="388"/>
      <c r="AN111" s="388"/>
      <c r="AO111" s="388"/>
      <c r="AP111" s="388"/>
      <c r="AQ111" s="388"/>
      <c r="AR111" s="388"/>
      <c r="AS111" s="388"/>
      <c r="AT111" s="388"/>
      <c r="AU111" s="388"/>
      <c r="AV111" s="388"/>
      <c r="AW111" s="388"/>
      <c r="AX111" s="388"/>
      <c r="AY111" s="388"/>
      <c r="AZ111" s="388"/>
      <c r="BA111" s="388"/>
      <c r="BB111" s="388"/>
      <c r="BC111" s="388"/>
      <c r="BD111" s="388"/>
      <c r="BE111" s="388"/>
      <c r="BF111" s="388"/>
      <c r="BG111" s="388"/>
      <c r="BH111" s="388"/>
      <c r="BI111" s="388"/>
      <c r="BJ111" s="388"/>
      <c r="BK111" s="388"/>
    </row>
    <row r="112" spans="1:63" x14ac:dyDescent="0.2">
      <c r="B112" s="388"/>
      <c r="C112" s="388"/>
      <c r="D112" s="388"/>
      <c r="E112" s="388"/>
      <c r="F112" s="388"/>
      <c r="G112" s="388"/>
      <c r="H112" s="388"/>
      <c r="I112" s="388"/>
      <c r="J112" s="388"/>
      <c r="K112" s="388"/>
      <c r="L112" s="388"/>
      <c r="M112" s="388"/>
      <c r="N112" s="388"/>
      <c r="O112" s="388"/>
      <c r="P112" s="388"/>
      <c r="Q112" s="388"/>
      <c r="R112" s="388"/>
      <c r="S112" s="388"/>
      <c r="T112" s="388"/>
      <c r="U112" s="388"/>
      <c r="V112" s="388"/>
      <c r="W112" s="388"/>
      <c r="X112" s="388"/>
      <c r="Y112" s="388"/>
      <c r="Z112" s="388"/>
      <c r="AA112" s="388"/>
      <c r="AB112" s="388"/>
      <c r="AC112" s="388"/>
      <c r="AD112" s="388"/>
      <c r="AE112" s="388"/>
      <c r="AF112" s="388"/>
      <c r="AG112" s="388"/>
      <c r="AH112" s="388"/>
      <c r="AI112" s="388"/>
      <c r="AJ112" s="388"/>
      <c r="AK112" s="388"/>
      <c r="AL112" s="388"/>
      <c r="AM112" s="388"/>
      <c r="AN112" s="388"/>
      <c r="AO112" s="388"/>
      <c r="AP112" s="388"/>
      <c r="AQ112" s="388"/>
      <c r="AR112" s="388"/>
      <c r="AS112" s="388"/>
      <c r="AT112" s="388"/>
      <c r="AU112" s="388"/>
      <c r="AV112" s="388"/>
      <c r="AW112" s="388"/>
      <c r="AX112" s="388"/>
      <c r="AY112" s="388"/>
      <c r="AZ112" s="388"/>
      <c r="BA112" s="388"/>
      <c r="BB112" s="388"/>
      <c r="BC112" s="388"/>
      <c r="BD112" s="388"/>
      <c r="BE112" s="388"/>
      <c r="BF112" s="388"/>
      <c r="BG112" s="388"/>
      <c r="BH112" s="388"/>
      <c r="BI112" s="388"/>
      <c r="BJ112" s="388"/>
      <c r="BK112" s="388"/>
    </row>
    <row r="113" spans="2:63" x14ac:dyDescent="0.2">
      <c r="B113" s="388"/>
      <c r="C113" s="388"/>
      <c r="D113" s="388"/>
      <c r="E113" s="388"/>
      <c r="F113" s="388"/>
      <c r="G113" s="388"/>
      <c r="H113" s="388"/>
      <c r="I113" s="388"/>
      <c r="J113" s="388"/>
      <c r="K113" s="388"/>
      <c r="L113" s="388"/>
      <c r="M113" s="388"/>
      <c r="N113" s="388"/>
      <c r="O113" s="388"/>
      <c r="P113" s="388"/>
      <c r="Q113" s="388"/>
      <c r="R113" s="388"/>
      <c r="S113" s="388"/>
      <c r="T113" s="388"/>
      <c r="U113" s="388"/>
      <c r="V113" s="388"/>
      <c r="W113" s="388"/>
      <c r="X113" s="388"/>
      <c r="Y113" s="388"/>
      <c r="Z113" s="388"/>
      <c r="AA113" s="388"/>
      <c r="AB113" s="388"/>
      <c r="AC113" s="388"/>
      <c r="AD113" s="388"/>
      <c r="AE113" s="388"/>
      <c r="AF113" s="388"/>
      <c r="AG113" s="388"/>
      <c r="AH113" s="388"/>
      <c r="AI113" s="388"/>
      <c r="AJ113" s="388"/>
      <c r="AK113" s="388"/>
      <c r="AL113" s="388"/>
      <c r="AM113" s="388"/>
      <c r="AN113" s="388"/>
      <c r="AO113" s="388"/>
      <c r="AP113" s="388"/>
      <c r="AQ113" s="388"/>
      <c r="AR113" s="388"/>
      <c r="AS113" s="388"/>
      <c r="AT113" s="388"/>
      <c r="AU113" s="388"/>
      <c r="AV113" s="388"/>
      <c r="AW113" s="388"/>
      <c r="AX113" s="388"/>
      <c r="AY113" s="388"/>
      <c r="AZ113" s="388"/>
      <c r="BA113" s="388"/>
      <c r="BB113" s="388"/>
      <c r="BC113" s="388"/>
      <c r="BD113" s="388"/>
      <c r="BE113" s="388"/>
      <c r="BF113" s="388"/>
      <c r="BG113" s="388"/>
      <c r="BH113" s="388"/>
      <c r="BI113" s="388"/>
      <c r="BJ113" s="388"/>
      <c r="BK113" s="388"/>
    </row>
    <row r="114" spans="2:63" x14ac:dyDescent="0.2">
      <c r="B114" s="388"/>
      <c r="C114" s="388"/>
      <c r="D114" s="388"/>
      <c r="E114" s="388"/>
      <c r="F114" s="388"/>
      <c r="G114" s="388"/>
      <c r="H114" s="388"/>
      <c r="I114" s="388"/>
      <c r="J114" s="388"/>
      <c r="K114" s="388"/>
      <c r="L114" s="388"/>
      <c r="M114" s="388"/>
      <c r="N114" s="388"/>
      <c r="O114" s="388"/>
      <c r="P114" s="388"/>
      <c r="Q114" s="388"/>
      <c r="R114" s="388"/>
      <c r="S114" s="388"/>
      <c r="T114" s="388"/>
      <c r="U114" s="388"/>
      <c r="V114" s="388"/>
      <c r="W114" s="388"/>
      <c r="X114" s="388"/>
      <c r="Y114" s="388"/>
      <c r="Z114" s="388"/>
      <c r="AA114" s="388"/>
      <c r="AB114" s="388"/>
      <c r="AC114" s="388"/>
      <c r="AD114" s="388"/>
      <c r="AE114" s="388"/>
      <c r="AF114" s="388"/>
      <c r="AG114" s="388"/>
      <c r="AH114" s="388"/>
      <c r="AI114" s="388"/>
      <c r="AJ114" s="388"/>
      <c r="AK114" s="388"/>
      <c r="AL114" s="388"/>
      <c r="AM114" s="388"/>
      <c r="AN114" s="388"/>
      <c r="AO114" s="388"/>
      <c r="AP114" s="388"/>
      <c r="AQ114" s="388"/>
      <c r="AR114" s="388"/>
      <c r="AS114" s="388"/>
      <c r="AT114" s="388"/>
      <c r="AU114" s="388"/>
      <c r="AV114" s="388"/>
      <c r="AW114" s="388"/>
      <c r="AX114" s="388"/>
      <c r="AY114" s="388"/>
      <c r="AZ114" s="388"/>
      <c r="BA114" s="388"/>
      <c r="BB114" s="388"/>
      <c r="BC114" s="388"/>
      <c r="BD114" s="388"/>
      <c r="BE114" s="388"/>
      <c r="BF114" s="388"/>
      <c r="BG114" s="388"/>
      <c r="BH114" s="388"/>
      <c r="BI114" s="388"/>
      <c r="BJ114" s="388"/>
      <c r="BK114" s="388"/>
    </row>
    <row r="115" spans="2:63" x14ac:dyDescent="0.2">
      <c r="B115" s="388"/>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388"/>
      <c r="BK115" s="388"/>
    </row>
    <row r="116" spans="2:63" x14ac:dyDescent="0.2">
      <c r="B116" s="388"/>
      <c r="C116" s="388"/>
      <c r="D116" s="388"/>
      <c r="E116" s="388"/>
      <c r="F116" s="388"/>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388"/>
      <c r="AJ116" s="388"/>
      <c r="AK116" s="388"/>
      <c r="AL116" s="388"/>
      <c r="AM116" s="388"/>
      <c r="AN116" s="388"/>
      <c r="AO116" s="388"/>
      <c r="AP116" s="388"/>
      <c r="AQ116" s="388"/>
      <c r="AR116" s="388"/>
      <c r="AS116" s="388"/>
      <c r="AT116" s="388"/>
      <c r="AU116" s="388"/>
      <c r="AV116" s="388"/>
      <c r="AW116" s="388"/>
      <c r="AX116" s="388"/>
      <c r="AY116" s="388"/>
      <c r="AZ116" s="388"/>
      <c r="BA116" s="388"/>
      <c r="BB116" s="388"/>
      <c r="BC116" s="388"/>
      <c r="BD116" s="388"/>
      <c r="BE116" s="388"/>
      <c r="BF116" s="388"/>
      <c r="BG116" s="388"/>
      <c r="BH116" s="388"/>
      <c r="BI116" s="388"/>
      <c r="BJ116" s="388"/>
      <c r="BK116" s="388"/>
    </row>
    <row r="117" spans="2:63" x14ac:dyDescent="0.2">
      <c r="B117" s="388"/>
      <c r="C117" s="388"/>
      <c r="D117" s="388"/>
      <c r="E117" s="388"/>
      <c r="F117" s="388"/>
      <c r="G117" s="388"/>
      <c r="H117" s="388"/>
      <c r="I117" s="388"/>
      <c r="J117" s="388"/>
      <c r="K117" s="388"/>
      <c r="L117" s="388"/>
      <c r="M117" s="388"/>
      <c r="N117" s="388"/>
      <c r="O117" s="388"/>
      <c r="P117" s="388"/>
      <c r="Q117" s="388"/>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388"/>
      <c r="AO117" s="388"/>
      <c r="AP117" s="388"/>
      <c r="AQ117" s="388"/>
      <c r="AR117" s="388"/>
      <c r="AS117" s="388"/>
      <c r="AT117" s="388"/>
      <c r="AU117" s="388"/>
      <c r="AV117" s="388"/>
      <c r="AW117" s="388"/>
      <c r="AX117" s="388"/>
      <c r="AY117" s="388"/>
      <c r="AZ117" s="388"/>
      <c r="BA117" s="388"/>
      <c r="BB117" s="388"/>
      <c r="BC117" s="388"/>
      <c r="BD117" s="388"/>
      <c r="BE117" s="388"/>
      <c r="BF117" s="388"/>
      <c r="BG117" s="388"/>
      <c r="BH117" s="388"/>
      <c r="BI117" s="388"/>
      <c r="BJ117" s="388"/>
      <c r="BK117" s="388"/>
    </row>
    <row r="118" spans="2:63" x14ac:dyDescent="0.2">
      <c r="B118" s="388"/>
      <c r="C118" s="388"/>
      <c r="D118" s="388"/>
      <c r="E118" s="388"/>
      <c r="F118" s="388"/>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388"/>
      <c r="AJ118" s="388"/>
      <c r="AK118" s="388"/>
      <c r="AL118" s="388"/>
      <c r="AM118" s="388"/>
      <c r="AN118" s="388"/>
      <c r="AO118" s="388"/>
      <c r="AP118" s="388"/>
      <c r="AQ118" s="388"/>
      <c r="AR118" s="388"/>
      <c r="AS118" s="388"/>
      <c r="AT118" s="388"/>
      <c r="AU118" s="388"/>
      <c r="AV118" s="388"/>
      <c r="AW118" s="388"/>
      <c r="AX118" s="388"/>
      <c r="AY118" s="388"/>
      <c r="AZ118" s="388"/>
      <c r="BA118" s="388"/>
      <c r="BB118" s="388"/>
      <c r="BC118" s="388"/>
      <c r="BD118" s="388"/>
      <c r="BE118" s="388"/>
      <c r="BF118" s="388"/>
      <c r="BG118" s="388"/>
      <c r="BH118" s="388"/>
      <c r="BI118" s="388"/>
      <c r="BJ118" s="388"/>
      <c r="BK118" s="388"/>
    </row>
    <row r="119" spans="2:63" x14ac:dyDescent="0.2">
      <c r="B119" s="388"/>
      <c r="C119" s="388"/>
      <c r="D119" s="388"/>
      <c r="E119" s="388"/>
      <c r="F119" s="388"/>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388"/>
      <c r="AJ119" s="388"/>
      <c r="AK119" s="388"/>
      <c r="AL119" s="388"/>
      <c r="AM119" s="388"/>
      <c r="AN119" s="388"/>
      <c r="AO119" s="388"/>
      <c r="AP119" s="388"/>
      <c r="AQ119" s="388"/>
      <c r="AR119" s="388"/>
      <c r="AS119" s="388"/>
      <c r="AT119" s="388"/>
      <c r="AU119" s="388"/>
      <c r="AV119" s="388"/>
      <c r="AW119" s="388"/>
      <c r="AX119" s="388"/>
      <c r="AY119" s="388"/>
      <c r="AZ119" s="388"/>
      <c r="BA119" s="388"/>
      <c r="BB119" s="388"/>
      <c r="BC119" s="388"/>
      <c r="BD119" s="388"/>
      <c r="BE119" s="388"/>
      <c r="BF119" s="388"/>
      <c r="BG119" s="388"/>
      <c r="BH119" s="388"/>
      <c r="BI119" s="388"/>
      <c r="BJ119" s="388"/>
      <c r="BK119" s="388"/>
    </row>
    <row r="120" spans="2:63" x14ac:dyDescent="0.2">
      <c r="B120" s="388"/>
      <c r="C120" s="388"/>
      <c r="D120" s="388"/>
      <c r="E120" s="388"/>
      <c r="F120" s="388"/>
      <c r="G120" s="388"/>
      <c r="H120" s="388"/>
      <c r="I120" s="388"/>
      <c r="J120" s="388"/>
      <c r="K120" s="388"/>
      <c r="L120" s="388"/>
      <c r="M120" s="388"/>
      <c r="N120" s="388"/>
      <c r="O120" s="388"/>
      <c r="P120" s="388"/>
      <c r="Q120" s="388"/>
      <c r="R120" s="388"/>
      <c r="S120" s="388"/>
      <c r="T120" s="388"/>
      <c r="U120" s="388"/>
      <c r="V120" s="388"/>
      <c r="W120" s="388"/>
      <c r="X120" s="388"/>
      <c r="Y120" s="388"/>
      <c r="Z120" s="388"/>
      <c r="AA120" s="388"/>
      <c r="AB120" s="388"/>
      <c r="AC120" s="388"/>
      <c r="AD120" s="388"/>
      <c r="AE120" s="388"/>
      <c r="AF120" s="388"/>
      <c r="AG120" s="388"/>
      <c r="AH120" s="388"/>
      <c r="AI120" s="388"/>
      <c r="AJ120" s="388"/>
      <c r="AK120" s="388"/>
      <c r="AL120" s="388"/>
      <c r="AM120" s="388"/>
      <c r="AN120" s="388"/>
      <c r="AO120" s="388"/>
      <c r="AP120" s="388"/>
      <c r="AQ120" s="388"/>
      <c r="AR120" s="388"/>
      <c r="AS120" s="388"/>
      <c r="AT120" s="388"/>
      <c r="AU120" s="388"/>
      <c r="AV120" s="388"/>
      <c r="AW120" s="388"/>
      <c r="AX120" s="388"/>
      <c r="AY120" s="388"/>
      <c r="AZ120" s="388"/>
      <c r="BA120" s="388"/>
      <c r="BB120" s="388"/>
      <c r="BC120" s="388"/>
      <c r="BD120" s="388"/>
      <c r="BE120" s="388"/>
      <c r="BF120" s="388"/>
      <c r="BG120" s="388"/>
      <c r="BH120" s="388"/>
      <c r="BI120" s="388"/>
      <c r="BJ120" s="388"/>
      <c r="BK120" s="388"/>
    </row>
    <row r="121" spans="2:63" x14ac:dyDescent="0.2">
      <c r="B121" s="388"/>
      <c r="C121" s="388"/>
      <c r="D121" s="388"/>
      <c r="E121" s="388"/>
      <c r="F121" s="388"/>
      <c r="G121" s="388"/>
      <c r="H121" s="388"/>
      <c r="I121" s="388"/>
      <c r="J121" s="388"/>
      <c r="K121" s="388"/>
      <c r="L121" s="388"/>
      <c r="M121" s="388"/>
      <c r="N121" s="388"/>
      <c r="O121" s="388"/>
      <c r="P121" s="388"/>
      <c r="Q121" s="388"/>
      <c r="R121" s="388"/>
      <c r="S121" s="388"/>
      <c r="T121" s="388"/>
      <c r="U121" s="388"/>
      <c r="V121" s="388"/>
      <c r="W121" s="388"/>
      <c r="X121" s="388"/>
      <c r="Y121" s="388"/>
      <c r="Z121" s="388"/>
      <c r="AA121" s="388"/>
      <c r="AB121" s="388"/>
      <c r="AC121" s="388"/>
      <c r="AD121" s="388"/>
      <c r="AE121" s="388"/>
      <c r="AF121" s="388"/>
      <c r="AG121" s="388"/>
      <c r="AH121" s="388"/>
      <c r="AI121" s="388"/>
      <c r="AJ121" s="388"/>
      <c r="AK121" s="388"/>
      <c r="AL121" s="388"/>
      <c r="AM121" s="388"/>
      <c r="AN121" s="388"/>
      <c r="AO121" s="388"/>
      <c r="AP121" s="388"/>
      <c r="AQ121" s="388"/>
      <c r="AR121" s="388"/>
      <c r="AS121" s="388"/>
      <c r="AT121" s="388"/>
      <c r="AU121" s="388"/>
      <c r="AV121" s="388"/>
      <c r="AW121" s="388"/>
      <c r="AX121" s="388"/>
      <c r="AY121" s="388"/>
      <c r="AZ121" s="388"/>
      <c r="BA121" s="388"/>
      <c r="BB121" s="388"/>
      <c r="BC121" s="388"/>
      <c r="BD121" s="388"/>
      <c r="BE121" s="388"/>
      <c r="BF121" s="388"/>
      <c r="BG121" s="388"/>
      <c r="BH121" s="388"/>
      <c r="BI121" s="388"/>
      <c r="BJ121" s="388"/>
      <c r="BK121" s="388"/>
    </row>
    <row r="122" spans="2:63" x14ac:dyDescent="0.2">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88"/>
      <c r="AF122" s="388"/>
      <c r="AG122" s="388"/>
      <c r="AH122" s="388"/>
      <c r="AI122" s="388"/>
      <c r="AJ122" s="388"/>
      <c r="AK122" s="388"/>
      <c r="AL122" s="388"/>
      <c r="AM122" s="388"/>
      <c r="AN122" s="388"/>
      <c r="AO122" s="388"/>
      <c r="AP122" s="388"/>
      <c r="AQ122" s="388"/>
      <c r="AR122" s="388"/>
      <c r="AS122" s="388"/>
      <c r="AT122" s="388"/>
      <c r="AU122" s="388"/>
      <c r="AV122" s="388"/>
      <c r="AW122" s="388"/>
      <c r="AX122" s="388"/>
      <c r="AY122" s="388"/>
      <c r="AZ122" s="388"/>
      <c r="BA122" s="388"/>
      <c r="BB122" s="388"/>
      <c r="BC122" s="388"/>
      <c r="BD122" s="388"/>
      <c r="BE122" s="388"/>
      <c r="BF122" s="388"/>
      <c r="BG122" s="388"/>
      <c r="BH122" s="388"/>
      <c r="BI122" s="388"/>
      <c r="BJ122" s="388"/>
      <c r="BK122" s="388"/>
    </row>
    <row r="123" spans="2:63" x14ac:dyDescent="0.2">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388"/>
      <c r="AK123" s="388"/>
      <c r="AL123" s="388"/>
      <c r="AM123" s="388"/>
      <c r="AN123" s="388"/>
      <c r="AO123" s="388"/>
      <c r="AP123" s="388"/>
      <c r="AQ123" s="388"/>
      <c r="AR123" s="388"/>
      <c r="AS123" s="388"/>
      <c r="AT123" s="388"/>
      <c r="AU123" s="388"/>
      <c r="AV123" s="388"/>
      <c r="AW123" s="388"/>
      <c r="AX123" s="388"/>
      <c r="AY123" s="388"/>
      <c r="AZ123" s="388"/>
      <c r="BA123" s="388"/>
      <c r="BB123" s="388"/>
      <c r="BC123" s="388"/>
      <c r="BD123" s="388"/>
      <c r="BE123" s="388"/>
      <c r="BF123" s="388"/>
      <c r="BG123" s="388"/>
      <c r="BH123" s="388"/>
      <c r="BI123" s="388"/>
      <c r="BJ123" s="388"/>
      <c r="BK123" s="388"/>
    </row>
    <row r="124" spans="2:63" x14ac:dyDescent="0.2">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388"/>
      <c r="AK124" s="388"/>
      <c r="AL124" s="388"/>
      <c r="AM124" s="388"/>
      <c r="AN124" s="388"/>
      <c r="AO124" s="388"/>
      <c r="AP124" s="388"/>
      <c r="AQ124" s="388"/>
      <c r="AR124" s="388"/>
      <c r="AS124" s="388"/>
      <c r="AT124" s="388"/>
      <c r="AU124" s="388"/>
      <c r="AV124" s="388"/>
      <c r="AW124" s="388"/>
      <c r="AX124" s="388"/>
      <c r="AY124" s="388"/>
      <c r="AZ124" s="388"/>
      <c r="BA124" s="388"/>
      <c r="BB124" s="388"/>
      <c r="BC124" s="388"/>
      <c r="BD124" s="388"/>
      <c r="BE124" s="388"/>
      <c r="BF124" s="388"/>
      <c r="BG124" s="388"/>
      <c r="BH124" s="388"/>
      <c r="BI124" s="388"/>
      <c r="BJ124" s="388"/>
      <c r="BK124" s="388"/>
    </row>
    <row r="125" spans="2:63" x14ac:dyDescent="0.2">
      <c r="B125" s="388"/>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c r="Y125" s="388"/>
      <c r="Z125" s="388"/>
      <c r="AA125" s="388"/>
      <c r="AB125" s="388"/>
      <c r="AC125" s="388"/>
      <c r="AD125" s="388"/>
      <c r="AE125" s="388"/>
      <c r="AF125" s="388"/>
      <c r="AG125" s="388"/>
      <c r="AH125" s="388"/>
      <c r="AI125" s="388"/>
      <c r="AJ125" s="388"/>
      <c r="AK125" s="388"/>
      <c r="AL125" s="388"/>
      <c r="AM125" s="388"/>
      <c r="AN125" s="388"/>
      <c r="AO125" s="388"/>
      <c r="AP125" s="388"/>
      <c r="AQ125" s="388"/>
      <c r="AR125" s="388"/>
      <c r="AS125" s="388"/>
      <c r="AT125" s="388"/>
      <c r="AU125" s="388"/>
      <c r="AV125" s="388"/>
      <c r="AW125" s="388"/>
      <c r="AX125" s="388"/>
      <c r="AY125" s="388"/>
      <c r="AZ125" s="388"/>
      <c r="BA125" s="388"/>
      <c r="BB125" s="388"/>
      <c r="BC125" s="388"/>
      <c r="BD125" s="388"/>
      <c r="BE125" s="388"/>
      <c r="BF125" s="388"/>
      <c r="BG125" s="388"/>
      <c r="BH125" s="388"/>
      <c r="BI125" s="388"/>
      <c r="BJ125" s="388"/>
      <c r="BK125" s="388"/>
    </row>
    <row r="126" spans="2:63" x14ac:dyDescent="0.2">
      <c r="B126" s="388"/>
      <c r="C126" s="388"/>
      <c r="D126" s="388"/>
      <c r="E126" s="388"/>
      <c r="F126" s="388"/>
      <c r="G126" s="388"/>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88"/>
      <c r="AE126" s="388"/>
      <c r="AF126" s="388"/>
      <c r="AG126" s="388"/>
      <c r="AH126" s="388"/>
      <c r="AI126" s="388"/>
      <c r="AJ126" s="388"/>
      <c r="AK126" s="388"/>
      <c r="AL126" s="388"/>
      <c r="AM126" s="388"/>
      <c r="AN126" s="388"/>
      <c r="AO126" s="388"/>
      <c r="AP126" s="388"/>
      <c r="AQ126" s="388"/>
      <c r="AR126" s="388"/>
      <c r="AS126" s="388"/>
      <c r="AT126" s="388"/>
      <c r="AU126" s="388"/>
      <c r="AV126" s="388"/>
      <c r="AW126" s="388"/>
      <c r="AX126" s="388"/>
      <c r="AY126" s="388"/>
      <c r="AZ126" s="388"/>
      <c r="BA126" s="388"/>
      <c r="BB126" s="388"/>
      <c r="BC126" s="388"/>
      <c r="BD126" s="388"/>
      <c r="BE126" s="388"/>
      <c r="BF126" s="388"/>
      <c r="BG126" s="388"/>
      <c r="BH126" s="388"/>
      <c r="BI126" s="388"/>
      <c r="BJ126" s="388"/>
      <c r="BK126" s="388"/>
    </row>
    <row r="127" spans="2:63" x14ac:dyDescent="0.2">
      <c r="B127" s="388"/>
      <c r="C127" s="388"/>
      <c r="D127" s="388"/>
      <c r="E127" s="388"/>
      <c r="F127" s="388"/>
      <c r="G127" s="388"/>
      <c r="H127" s="388"/>
      <c r="I127" s="388"/>
      <c r="J127" s="388"/>
      <c r="K127" s="388"/>
      <c r="L127" s="388"/>
      <c r="M127" s="388"/>
      <c r="N127" s="388"/>
      <c r="O127" s="388"/>
      <c r="P127" s="388"/>
      <c r="Q127" s="388"/>
      <c r="R127" s="388"/>
      <c r="S127" s="388"/>
      <c r="T127" s="388"/>
      <c r="U127" s="388"/>
      <c r="V127" s="388"/>
      <c r="W127" s="388"/>
      <c r="X127" s="388"/>
      <c r="Y127" s="388"/>
      <c r="Z127" s="388"/>
      <c r="AA127" s="388"/>
      <c r="AB127" s="388"/>
      <c r="AC127" s="388"/>
      <c r="AD127" s="388"/>
      <c r="AE127" s="388"/>
      <c r="AF127" s="388"/>
      <c r="AG127" s="388"/>
      <c r="AH127" s="388"/>
      <c r="AI127" s="388"/>
      <c r="AJ127" s="388"/>
      <c r="AK127" s="388"/>
      <c r="AL127" s="388"/>
      <c r="AM127" s="388"/>
      <c r="AN127" s="388"/>
      <c r="AO127" s="388"/>
      <c r="AP127" s="388"/>
      <c r="AQ127" s="388"/>
      <c r="AR127" s="388"/>
      <c r="AS127" s="388"/>
      <c r="AT127" s="388"/>
      <c r="AU127" s="388"/>
      <c r="AV127" s="388"/>
      <c r="AW127" s="388"/>
      <c r="AX127" s="388"/>
      <c r="AY127" s="388"/>
      <c r="AZ127" s="388"/>
      <c r="BA127" s="388"/>
      <c r="BB127" s="388"/>
      <c r="BC127" s="388"/>
      <c r="BD127" s="388"/>
      <c r="BE127" s="388"/>
      <c r="BF127" s="388"/>
      <c r="BG127" s="388"/>
      <c r="BH127" s="388"/>
      <c r="BI127" s="388"/>
      <c r="BJ127" s="388"/>
      <c r="BK127" s="388"/>
    </row>
    <row r="128" spans="2:63" x14ac:dyDescent="0.2">
      <c r="B128" s="392"/>
      <c r="C128" s="392"/>
      <c r="D128" s="392"/>
      <c r="E128" s="392"/>
      <c r="F128" s="392"/>
      <c r="G128" s="392"/>
      <c r="H128" s="392"/>
      <c r="I128" s="392"/>
      <c r="J128" s="392"/>
      <c r="K128" s="392"/>
      <c r="L128" s="392"/>
      <c r="M128" s="392"/>
      <c r="N128" s="392"/>
      <c r="O128" s="392"/>
      <c r="P128" s="392"/>
      <c r="Q128" s="392"/>
      <c r="R128" s="392"/>
      <c r="S128" s="392"/>
      <c r="T128" s="392"/>
      <c r="U128" s="392"/>
      <c r="V128" s="392"/>
      <c r="W128" s="392"/>
      <c r="X128" s="392"/>
      <c r="Y128" s="392"/>
      <c r="Z128" s="392"/>
      <c r="AA128" s="392"/>
      <c r="AB128" s="392"/>
      <c r="AC128" s="392"/>
      <c r="AD128" s="392"/>
      <c r="AE128" s="392"/>
      <c r="AF128" s="392"/>
      <c r="AG128" s="392"/>
      <c r="AH128" s="392"/>
      <c r="AI128" s="392"/>
      <c r="AJ128" s="392"/>
      <c r="AK128" s="392"/>
      <c r="AL128" s="392"/>
      <c r="AM128" s="392"/>
      <c r="AN128" s="392"/>
      <c r="AO128" s="392"/>
      <c r="AP128" s="392"/>
      <c r="AQ128" s="392"/>
      <c r="AR128" s="392"/>
      <c r="AS128" s="392"/>
      <c r="AT128" s="392"/>
      <c r="AU128" s="392"/>
      <c r="AV128" s="392"/>
      <c r="AW128" s="392"/>
      <c r="AX128" s="392"/>
      <c r="AY128" s="392"/>
      <c r="AZ128" s="392"/>
      <c r="BA128" s="392"/>
      <c r="BB128" s="392"/>
      <c r="BC128" s="392"/>
      <c r="BD128" s="392"/>
      <c r="BE128" s="392"/>
      <c r="BF128" s="392"/>
      <c r="BG128" s="392"/>
      <c r="BH128" s="392"/>
      <c r="BI128" s="392"/>
      <c r="BJ128" s="392"/>
      <c r="BK128" s="392"/>
    </row>
    <row r="129" spans="2:63" x14ac:dyDescent="0.2">
      <c r="B129" s="392"/>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c r="Z129" s="392"/>
      <c r="AA129" s="392"/>
      <c r="AB129" s="392"/>
      <c r="AC129" s="392"/>
      <c r="AD129" s="392"/>
      <c r="AE129" s="392"/>
      <c r="AF129" s="392"/>
      <c r="AG129" s="392"/>
      <c r="AH129" s="392"/>
      <c r="AI129" s="392"/>
      <c r="AJ129" s="392"/>
      <c r="AK129" s="392"/>
      <c r="AL129" s="392"/>
      <c r="AM129" s="392"/>
      <c r="AN129" s="392"/>
      <c r="AO129" s="392"/>
      <c r="AP129" s="392"/>
      <c r="AQ129" s="392"/>
      <c r="AR129" s="392"/>
      <c r="AS129" s="392"/>
      <c r="AT129" s="392"/>
      <c r="AU129" s="392"/>
      <c r="AV129" s="392"/>
      <c r="AW129" s="392"/>
      <c r="AX129" s="392"/>
      <c r="AY129" s="392"/>
      <c r="AZ129" s="392"/>
      <c r="BA129" s="392"/>
      <c r="BB129" s="392"/>
      <c r="BC129" s="392"/>
      <c r="BD129" s="392"/>
      <c r="BE129" s="392"/>
      <c r="BF129" s="392"/>
      <c r="BG129" s="392"/>
      <c r="BH129" s="392"/>
      <c r="BI129" s="392"/>
      <c r="BJ129" s="392"/>
      <c r="BK129" s="392"/>
    </row>
  </sheetData>
  <sheetProtection password="DB79" sheet="1" objects="1" scenarios="1" sort="0" autoFilter="0"/>
  <mergeCells count="3">
    <mergeCell ref="B12:B13"/>
    <mergeCell ref="C12:C13"/>
    <mergeCell ref="B10:C10"/>
  </mergeCells>
  <printOptions horizontalCentered="1" verticalCentered="1"/>
  <pageMargins left="0.19685039370078741" right="0.19685039370078741" top="0.39370078740157483" bottom="0.39370078740157483" header="0.19685039370078741" footer="0.19685039370078741"/>
  <pageSetup paperSize="9" scale="135"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pageSetUpPr fitToPage="1"/>
  </sheetPr>
  <dimension ref="A1:T138"/>
  <sheetViews>
    <sheetView topLeftCell="A31" zoomScaleNormal="100" zoomScalePageLayoutView="90" workbookViewId="0">
      <selection activeCell="B16" sqref="B16"/>
    </sheetView>
  </sheetViews>
  <sheetFormatPr baseColWidth="10" defaultColWidth="11.42578125" defaultRowHeight="16.5" outlineLevelRow="2" x14ac:dyDescent="0.2"/>
  <cols>
    <col min="1" max="1" width="24.85546875" style="502" customWidth="1"/>
    <col min="2" max="2" width="62.140625" style="502" customWidth="1"/>
    <col min="3" max="11" width="16.28515625" style="502" customWidth="1"/>
    <col min="12" max="13" width="11.42578125" style="502"/>
    <col min="14" max="14" width="13.42578125" style="502" customWidth="1"/>
    <col min="15" max="16384" width="11.42578125" style="502"/>
  </cols>
  <sheetData>
    <row r="1" spans="1:20" x14ac:dyDescent="0.2">
      <c r="A1" s="514"/>
      <c r="B1" s="514"/>
      <c r="C1" s="514"/>
      <c r="D1" s="514"/>
      <c r="E1" s="514"/>
      <c r="F1" s="514"/>
      <c r="G1" s="515"/>
    </row>
    <row r="2" spans="1:20" x14ac:dyDescent="0.2">
      <c r="A2" s="514"/>
      <c r="B2" s="514"/>
      <c r="C2" s="514"/>
      <c r="D2" s="514"/>
      <c r="E2" s="514"/>
      <c r="F2" s="514"/>
      <c r="G2" s="515"/>
    </row>
    <row r="3" spans="1:20" x14ac:dyDescent="0.2">
      <c r="A3" s="514"/>
      <c r="B3" s="514"/>
      <c r="C3" s="514"/>
      <c r="D3" s="514"/>
      <c r="E3" s="514"/>
      <c r="F3" s="514"/>
      <c r="G3" s="515"/>
    </row>
    <row r="4" spans="1:20" x14ac:dyDescent="0.2">
      <c r="A4" s="514"/>
      <c r="B4" s="514"/>
      <c r="C4" s="514"/>
      <c r="D4" s="514"/>
      <c r="E4" s="514"/>
      <c r="F4" s="514"/>
      <c r="G4" s="515"/>
    </row>
    <row r="5" spans="1:20" x14ac:dyDescent="0.2">
      <c r="A5" s="514"/>
      <c r="B5" s="514"/>
      <c r="C5" s="514"/>
      <c r="D5" s="514"/>
      <c r="E5" s="514"/>
      <c r="F5" s="514"/>
      <c r="G5" s="515"/>
    </row>
    <row r="6" spans="1:20" x14ac:dyDescent="0.2">
      <c r="A6" s="514"/>
      <c r="B6" s="514"/>
      <c r="C6" s="514"/>
      <c r="D6" s="514"/>
      <c r="E6" s="514"/>
      <c r="F6" s="514"/>
      <c r="G6" s="515"/>
    </row>
    <row r="7" spans="1:20" x14ac:dyDescent="0.2">
      <c r="A7" s="514"/>
      <c r="B7" s="514"/>
      <c r="C7" s="514"/>
      <c r="D7" s="514"/>
      <c r="E7" s="514"/>
      <c r="F7" s="514"/>
      <c r="G7" s="515"/>
    </row>
    <row r="8" spans="1:20" ht="16.5" customHeight="1" x14ac:dyDescent="0.2">
      <c r="A8" s="514"/>
      <c r="B8" s="514"/>
      <c r="C8" s="514"/>
      <c r="D8" s="514"/>
      <c r="E8" s="514"/>
      <c r="F8" s="514"/>
      <c r="G8" s="515"/>
    </row>
    <row r="9" spans="1:20" s="503" customFormat="1" ht="30" customHeight="1" x14ac:dyDescent="0.2">
      <c r="A9" s="597" t="s">
        <v>2308</v>
      </c>
      <c r="B9" s="597"/>
      <c r="C9" s="597"/>
      <c r="D9" s="597"/>
      <c r="E9" s="597"/>
      <c r="F9" s="597"/>
      <c r="G9" s="597"/>
      <c r="H9" s="502"/>
      <c r="I9" s="502"/>
      <c r="J9" s="502"/>
      <c r="K9" s="502"/>
      <c r="Q9" s="504"/>
      <c r="R9" s="505"/>
      <c r="S9" s="505"/>
      <c r="T9" s="505"/>
    </row>
    <row r="10" spans="1:20" ht="16.5" customHeight="1" x14ac:dyDescent="0.2">
      <c r="A10" s="514"/>
      <c r="B10" s="514"/>
      <c r="C10" s="514"/>
      <c r="D10" s="514"/>
      <c r="E10" s="514"/>
      <c r="F10" s="514"/>
      <c r="G10" s="514"/>
    </row>
    <row r="11" spans="1:20" ht="35.1" customHeight="1" x14ac:dyDescent="0.2">
      <c r="A11" s="594" t="s">
        <v>2316</v>
      </c>
      <c r="B11" s="595"/>
      <c r="C11" s="595"/>
      <c r="D11" s="595"/>
      <c r="E11" s="595"/>
      <c r="F11" s="595"/>
      <c r="G11" s="596"/>
    </row>
    <row r="12" spans="1:20" ht="33" customHeight="1" x14ac:dyDescent="0.2">
      <c r="A12" s="516" t="s">
        <v>2278</v>
      </c>
      <c r="B12" s="517"/>
      <c r="C12" s="518" t="s">
        <v>2283</v>
      </c>
      <c r="D12" s="518" t="s">
        <v>2284</v>
      </c>
      <c r="E12" s="518" t="s">
        <v>2285</v>
      </c>
      <c r="F12" s="518" t="s">
        <v>2286</v>
      </c>
      <c r="G12" s="518" t="s">
        <v>2287</v>
      </c>
    </row>
    <row r="13" spans="1:20" ht="20.100000000000001" customHeight="1" x14ac:dyDescent="0.2">
      <c r="A13" s="600" t="s">
        <v>2319</v>
      </c>
      <c r="B13" s="507" t="s">
        <v>2275</v>
      </c>
      <c r="C13" s="519">
        <f>SUM(C14:C17)</f>
        <v>0</v>
      </c>
      <c r="D13" s="519">
        <f t="shared" ref="D13:G13" si="0">SUM(D14:D17)</f>
        <v>0</v>
      </c>
      <c r="E13" s="519">
        <f t="shared" si="0"/>
        <v>0</v>
      </c>
      <c r="F13" s="519">
        <f t="shared" si="0"/>
        <v>0</v>
      </c>
      <c r="G13" s="519">
        <f t="shared" si="0"/>
        <v>0</v>
      </c>
    </row>
    <row r="14" spans="1:20" ht="20.100000000000001" customHeight="1" outlineLevel="1" x14ac:dyDescent="0.2">
      <c r="A14" s="601"/>
      <c r="B14" s="508" t="s">
        <v>2279</v>
      </c>
      <c r="C14" s="509"/>
      <c r="D14" s="509"/>
      <c r="E14" s="509"/>
      <c r="F14" s="509"/>
      <c r="G14" s="509"/>
    </row>
    <row r="15" spans="1:20" ht="20.100000000000001" customHeight="1" outlineLevel="1" x14ac:dyDescent="0.2">
      <c r="A15" s="601"/>
      <c r="B15" s="508" t="s">
        <v>2280</v>
      </c>
      <c r="C15" s="509"/>
      <c r="D15" s="509"/>
      <c r="E15" s="509"/>
      <c r="F15" s="509"/>
      <c r="G15" s="509"/>
    </row>
    <row r="16" spans="1:20" ht="20.100000000000001" customHeight="1" outlineLevel="1" x14ac:dyDescent="0.2">
      <c r="A16" s="601"/>
      <c r="B16" s="508" t="s">
        <v>2281</v>
      </c>
      <c r="C16" s="509"/>
      <c r="D16" s="509"/>
      <c r="E16" s="509"/>
      <c r="F16" s="509"/>
      <c r="G16" s="509"/>
    </row>
    <row r="17" spans="1:7" ht="20.100000000000001" customHeight="1" outlineLevel="1" x14ac:dyDescent="0.2">
      <c r="A17" s="602"/>
      <c r="B17" s="508" t="s">
        <v>2282</v>
      </c>
      <c r="C17" s="509"/>
      <c r="D17" s="509"/>
      <c r="E17" s="509"/>
      <c r="F17" s="509"/>
      <c r="G17" s="509"/>
    </row>
    <row r="18" spans="1:7" ht="20.100000000000001" customHeight="1" x14ac:dyDescent="0.2">
      <c r="A18" s="600" t="s">
        <v>2319</v>
      </c>
      <c r="B18" s="507" t="s">
        <v>2275</v>
      </c>
      <c r="C18" s="519">
        <f>SUM(C19:C22)</f>
        <v>0</v>
      </c>
      <c r="D18" s="519">
        <f t="shared" ref="D18" si="1">SUM(D19:D22)</f>
        <v>0</v>
      </c>
      <c r="E18" s="519">
        <f t="shared" ref="E18" si="2">SUM(E19:E22)</f>
        <v>0</v>
      </c>
      <c r="F18" s="519">
        <f t="shared" ref="F18" si="3">SUM(F19:F22)</f>
        <v>0</v>
      </c>
      <c r="G18" s="519">
        <f t="shared" ref="G18" si="4">SUM(G19:G22)</f>
        <v>0</v>
      </c>
    </row>
    <row r="19" spans="1:7" ht="20.100000000000001" customHeight="1" outlineLevel="1" x14ac:dyDescent="0.2">
      <c r="A19" s="601"/>
      <c r="B19" s="508" t="s">
        <v>2279</v>
      </c>
      <c r="C19" s="509"/>
      <c r="D19" s="509"/>
      <c r="E19" s="509"/>
      <c r="F19" s="509"/>
      <c r="G19" s="509"/>
    </row>
    <row r="20" spans="1:7" ht="20.100000000000001" customHeight="1" outlineLevel="1" x14ac:dyDescent="0.2">
      <c r="A20" s="601"/>
      <c r="B20" s="508" t="s">
        <v>2280</v>
      </c>
      <c r="C20" s="509"/>
      <c r="D20" s="509"/>
      <c r="E20" s="509"/>
      <c r="F20" s="509"/>
      <c r="G20" s="509"/>
    </row>
    <row r="21" spans="1:7" ht="20.100000000000001" customHeight="1" outlineLevel="1" x14ac:dyDescent="0.2">
      <c r="A21" s="601"/>
      <c r="B21" s="508" t="s">
        <v>2281</v>
      </c>
      <c r="C21" s="509"/>
      <c r="D21" s="509"/>
      <c r="E21" s="509"/>
      <c r="F21" s="509"/>
      <c r="G21" s="509"/>
    </row>
    <row r="22" spans="1:7" ht="20.100000000000001" customHeight="1" outlineLevel="1" x14ac:dyDescent="0.2">
      <c r="A22" s="602"/>
      <c r="B22" s="508" t="s">
        <v>2282</v>
      </c>
      <c r="C22" s="509"/>
      <c r="D22" s="509"/>
      <c r="E22" s="509"/>
      <c r="F22" s="509"/>
      <c r="G22" s="509"/>
    </row>
    <row r="23" spans="1:7" ht="20.100000000000001" customHeight="1" x14ac:dyDescent="0.2">
      <c r="A23" s="600" t="s">
        <v>2319</v>
      </c>
      <c r="B23" s="507" t="s">
        <v>2275</v>
      </c>
      <c r="C23" s="519">
        <f>SUM(C24:C27)</f>
        <v>0</v>
      </c>
      <c r="D23" s="519">
        <f t="shared" ref="D23:G23" si="5">SUM(D24:D27)</f>
        <v>0</v>
      </c>
      <c r="E23" s="519">
        <f t="shared" si="5"/>
        <v>0</v>
      </c>
      <c r="F23" s="519">
        <f t="shared" si="5"/>
        <v>0</v>
      </c>
      <c r="G23" s="519">
        <f t="shared" si="5"/>
        <v>0</v>
      </c>
    </row>
    <row r="24" spans="1:7" ht="20.100000000000001" customHeight="1" outlineLevel="2" x14ac:dyDescent="0.2">
      <c r="A24" s="601"/>
      <c r="B24" s="508" t="s">
        <v>2279</v>
      </c>
      <c r="C24" s="509"/>
      <c r="D24" s="509"/>
      <c r="E24" s="509"/>
      <c r="F24" s="509"/>
      <c r="G24" s="509"/>
    </row>
    <row r="25" spans="1:7" ht="20.100000000000001" customHeight="1" outlineLevel="2" x14ac:dyDescent="0.2">
      <c r="A25" s="601"/>
      <c r="B25" s="508" t="s">
        <v>2280</v>
      </c>
      <c r="C25" s="509"/>
      <c r="D25" s="509"/>
      <c r="E25" s="509"/>
      <c r="F25" s="509"/>
      <c r="G25" s="509"/>
    </row>
    <row r="26" spans="1:7" ht="20.100000000000001" customHeight="1" outlineLevel="2" x14ac:dyDescent="0.2">
      <c r="A26" s="601"/>
      <c r="B26" s="508" t="s">
        <v>2281</v>
      </c>
      <c r="C26" s="509"/>
      <c r="D26" s="509"/>
      <c r="E26" s="509"/>
      <c r="F26" s="509"/>
      <c r="G26" s="509"/>
    </row>
    <row r="27" spans="1:7" ht="20.100000000000001" customHeight="1" outlineLevel="2" x14ac:dyDescent="0.2">
      <c r="A27" s="602"/>
      <c r="B27" s="508" t="s">
        <v>2282</v>
      </c>
      <c r="C27" s="509"/>
      <c r="D27" s="509"/>
      <c r="E27" s="509"/>
      <c r="F27" s="509"/>
      <c r="G27" s="509"/>
    </row>
    <row r="28" spans="1:7" ht="20.100000000000001" customHeight="1" x14ac:dyDescent="0.2">
      <c r="A28" s="600" t="s">
        <v>2319</v>
      </c>
      <c r="B28" s="507" t="s">
        <v>2275</v>
      </c>
      <c r="C28" s="519">
        <f>SUM(C29:C32)</f>
        <v>0</v>
      </c>
      <c r="D28" s="519">
        <f t="shared" ref="D28" si="6">SUM(D29:D32)</f>
        <v>0</v>
      </c>
      <c r="E28" s="519">
        <f t="shared" ref="E28" si="7">SUM(E29:E32)</f>
        <v>0</v>
      </c>
      <c r="F28" s="519">
        <f t="shared" ref="F28" si="8">SUM(F29:F32)</f>
        <v>0</v>
      </c>
      <c r="G28" s="519">
        <f t="shared" ref="G28" si="9">SUM(G29:G32)</f>
        <v>0</v>
      </c>
    </row>
    <row r="29" spans="1:7" ht="20.100000000000001" customHeight="1" outlineLevel="2" x14ac:dyDescent="0.2">
      <c r="A29" s="601"/>
      <c r="B29" s="508" t="s">
        <v>2279</v>
      </c>
      <c r="C29" s="509"/>
      <c r="D29" s="509"/>
      <c r="E29" s="509"/>
      <c r="F29" s="509"/>
      <c r="G29" s="509"/>
    </row>
    <row r="30" spans="1:7" ht="20.100000000000001" customHeight="1" outlineLevel="2" x14ac:dyDescent="0.2">
      <c r="A30" s="601"/>
      <c r="B30" s="508" t="s">
        <v>2280</v>
      </c>
      <c r="C30" s="509"/>
      <c r="D30" s="509"/>
      <c r="E30" s="509"/>
      <c r="F30" s="509"/>
      <c r="G30" s="509"/>
    </row>
    <row r="31" spans="1:7" ht="20.100000000000001" customHeight="1" outlineLevel="2" x14ac:dyDescent="0.2">
      <c r="A31" s="601"/>
      <c r="B31" s="508" t="s">
        <v>2281</v>
      </c>
      <c r="C31" s="509"/>
      <c r="D31" s="509"/>
      <c r="E31" s="509"/>
      <c r="F31" s="509"/>
      <c r="G31" s="509"/>
    </row>
    <row r="32" spans="1:7" ht="20.100000000000001" customHeight="1" outlineLevel="2" x14ac:dyDescent="0.2">
      <c r="A32" s="602"/>
      <c r="B32" s="508" t="s">
        <v>2282</v>
      </c>
      <c r="C32" s="509"/>
      <c r="D32" s="509"/>
      <c r="E32" s="509"/>
      <c r="F32" s="509"/>
      <c r="G32" s="509"/>
    </row>
    <row r="33" spans="1:7" ht="16.5" customHeight="1" x14ac:dyDescent="0.2">
      <c r="A33" s="510"/>
      <c r="B33" s="511"/>
      <c r="C33" s="511"/>
      <c r="D33" s="511"/>
      <c r="E33" s="511"/>
      <c r="F33" s="511"/>
      <c r="G33" s="512"/>
    </row>
    <row r="34" spans="1:7" ht="33" customHeight="1" x14ac:dyDescent="0.2">
      <c r="A34" s="506" t="s">
        <v>2288</v>
      </c>
      <c r="B34" s="517"/>
      <c r="C34" s="518" t="s">
        <v>2283</v>
      </c>
      <c r="D34" s="518" t="s">
        <v>2284</v>
      </c>
      <c r="E34" s="518" t="s">
        <v>2285</v>
      </c>
      <c r="F34" s="518" t="s">
        <v>2286</v>
      </c>
      <c r="G34" s="518" t="s">
        <v>2287</v>
      </c>
    </row>
    <row r="35" spans="1:7" ht="20.100000000000001" customHeight="1" x14ac:dyDescent="0.2">
      <c r="A35" s="600" t="s">
        <v>2319</v>
      </c>
      <c r="B35" s="507" t="s">
        <v>2275</v>
      </c>
      <c r="C35" s="519">
        <f>SUM(C36:C38)</f>
        <v>0</v>
      </c>
      <c r="D35" s="519">
        <f t="shared" ref="D35:G35" si="10">SUM(D36:D38)</f>
        <v>0</v>
      </c>
      <c r="E35" s="519">
        <f t="shared" si="10"/>
        <v>0</v>
      </c>
      <c r="F35" s="519">
        <f t="shared" si="10"/>
        <v>0</v>
      </c>
      <c r="G35" s="519">
        <f t="shared" si="10"/>
        <v>0</v>
      </c>
    </row>
    <row r="36" spans="1:7" ht="20.100000000000001" customHeight="1" outlineLevel="2" x14ac:dyDescent="0.2">
      <c r="A36" s="601"/>
      <c r="B36" s="508" t="s">
        <v>2289</v>
      </c>
      <c r="C36" s="509"/>
      <c r="D36" s="509"/>
      <c r="E36" s="509"/>
      <c r="F36" s="509"/>
      <c r="G36" s="509"/>
    </row>
    <row r="37" spans="1:7" ht="20.100000000000001" customHeight="1" outlineLevel="2" x14ac:dyDescent="0.2">
      <c r="A37" s="601"/>
      <c r="B37" s="508" t="s">
        <v>2290</v>
      </c>
      <c r="C37" s="509"/>
      <c r="D37" s="509"/>
      <c r="E37" s="509"/>
      <c r="F37" s="509"/>
      <c r="G37" s="509"/>
    </row>
    <row r="38" spans="1:7" ht="20.100000000000001" customHeight="1" outlineLevel="2" x14ac:dyDescent="0.2">
      <c r="A38" s="602"/>
      <c r="B38" s="508" t="s">
        <v>2291</v>
      </c>
      <c r="C38" s="509"/>
      <c r="D38" s="509"/>
      <c r="E38" s="509"/>
      <c r="F38" s="509"/>
      <c r="G38" s="509"/>
    </row>
    <row r="39" spans="1:7" ht="20.100000000000001" customHeight="1" x14ac:dyDescent="0.2">
      <c r="A39" s="600" t="s">
        <v>2319</v>
      </c>
      <c r="B39" s="507" t="s">
        <v>2275</v>
      </c>
      <c r="C39" s="519">
        <f>SUM(C40:C42)</f>
        <v>0</v>
      </c>
      <c r="D39" s="519">
        <f t="shared" ref="D39" si="11">SUM(D40:D42)</f>
        <v>0</v>
      </c>
      <c r="E39" s="519">
        <f t="shared" ref="E39" si="12">SUM(E40:E42)</f>
        <v>0</v>
      </c>
      <c r="F39" s="519">
        <f t="shared" ref="F39" si="13">SUM(F40:F42)</f>
        <v>0</v>
      </c>
      <c r="G39" s="519">
        <f t="shared" ref="G39" si="14">SUM(G40:G42)</f>
        <v>0</v>
      </c>
    </row>
    <row r="40" spans="1:7" ht="20.100000000000001" customHeight="1" outlineLevel="1" x14ac:dyDescent="0.2">
      <c r="A40" s="601"/>
      <c r="B40" s="508" t="s">
        <v>2289</v>
      </c>
      <c r="C40" s="509"/>
      <c r="D40" s="509"/>
      <c r="E40" s="509"/>
      <c r="F40" s="509"/>
      <c r="G40" s="509"/>
    </row>
    <row r="41" spans="1:7" ht="20.100000000000001" customHeight="1" outlineLevel="1" x14ac:dyDescent="0.2">
      <c r="A41" s="601"/>
      <c r="B41" s="508" t="s">
        <v>2290</v>
      </c>
      <c r="C41" s="509"/>
      <c r="D41" s="509"/>
      <c r="E41" s="509"/>
      <c r="F41" s="509"/>
      <c r="G41" s="509"/>
    </row>
    <row r="42" spans="1:7" ht="20.100000000000001" customHeight="1" outlineLevel="1" x14ac:dyDescent="0.2">
      <c r="A42" s="602"/>
      <c r="B42" s="508" t="s">
        <v>2291</v>
      </c>
      <c r="C42" s="509"/>
      <c r="D42" s="509"/>
      <c r="E42" s="509"/>
      <c r="F42" s="509"/>
      <c r="G42" s="509"/>
    </row>
    <row r="43" spans="1:7" ht="20.100000000000001" customHeight="1" x14ac:dyDescent="0.2">
      <c r="A43" s="600" t="s">
        <v>2319</v>
      </c>
      <c r="B43" s="507" t="s">
        <v>2275</v>
      </c>
      <c r="C43" s="519">
        <f>SUM(C44:C46)</f>
        <v>0</v>
      </c>
      <c r="D43" s="519">
        <f t="shared" ref="D43" si="15">SUM(D44:D46)</f>
        <v>0</v>
      </c>
      <c r="E43" s="519">
        <f t="shared" ref="E43" si="16">SUM(E44:E46)</f>
        <v>0</v>
      </c>
      <c r="F43" s="519">
        <f t="shared" ref="F43" si="17">SUM(F44:F46)</f>
        <v>0</v>
      </c>
      <c r="G43" s="519">
        <f t="shared" ref="G43" si="18">SUM(G44:G46)</f>
        <v>0</v>
      </c>
    </row>
    <row r="44" spans="1:7" ht="20.100000000000001" customHeight="1" outlineLevel="1" x14ac:dyDescent="0.2">
      <c r="A44" s="601"/>
      <c r="B44" s="508" t="s">
        <v>2289</v>
      </c>
      <c r="C44" s="509"/>
      <c r="D44" s="509"/>
      <c r="E44" s="509"/>
      <c r="F44" s="509"/>
      <c r="G44" s="509"/>
    </row>
    <row r="45" spans="1:7" ht="20.100000000000001" customHeight="1" outlineLevel="1" x14ac:dyDescent="0.2">
      <c r="A45" s="601"/>
      <c r="B45" s="508" t="s">
        <v>2290</v>
      </c>
      <c r="C45" s="509"/>
      <c r="D45" s="509"/>
      <c r="E45" s="509"/>
      <c r="F45" s="509"/>
      <c r="G45" s="509"/>
    </row>
    <row r="46" spans="1:7" ht="20.100000000000001" customHeight="1" outlineLevel="1" x14ac:dyDescent="0.2">
      <c r="A46" s="602"/>
      <c r="B46" s="508" t="s">
        <v>2291</v>
      </c>
      <c r="C46" s="509"/>
      <c r="D46" s="509"/>
      <c r="E46" s="509"/>
      <c r="F46" s="509"/>
      <c r="G46" s="509"/>
    </row>
    <row r="47" spans="1:7" ht="20.100000000000001" customHeight="1" x14ac:dyDescent="0.2">
      <c r="A47" s="600" t="s">
        <v>2319</v>
      </c>
      <c r="B47" s="507" t="s">
        <v>2275</v>
      </c>
      <c r="C47" s="519">
        <f>SUM(C48:C50)</f>
        <v>0</v>
      </c>
      <c r="D47" s="519">
        <f t="shared" ref="D47" si="19">SUM(D48:D50)</f>
        <v>0</v>
      </c>
      <c r="E47" s="519">
        <f t="shared" ref="E47" si="20">SUM(E48:E50)</f>
        <v>0</v>
      </c>
      <c r="F47" s="519">
        <f t="shared" ref="F47" si="21">SUM(F48:F50)</f>
        <v>0</v>
      </c>
      <c r="G47" s="519">
        <f t="shared" ref="G47" si="22">SUM(G48:G50)</f>
        <v>0</v>
      </c>
    </row>
    <row r="48" spans="1:7" ht="20.100000000000001" customHeight="1" outlineLevel="1" x14ac:dyDescent="0.2">
      <c r="A48" s="601"/>
      <c r="B48" s="508" t="s">
        <v>2289</v>
      </c>
      <c r="C48" s="509"/>
      <c r="D48" s="509"/>
      <c r="E48" s="509"/>
      <c r="F48" s="509"/>
      <c r="G48" s="509"/>
    </row>
    <row r="49" spans="1:7" ht="20.100000000000001" customHeight="1" outlineLevel="1" x14ac:dyDescent="0.2">
      <c r="A49" s="601"/>
      <c r="B49" s="508" t="s">
        <v>2290</v>
      </c>
      <c r="C49" s="509"/>
      <c r="D49" s="509"/>
      <c r="E49" s="509"/>
      <c r="F49" s="509"/>
      <c r="G49" s="509"/>
    </row>
    <row r="50" spans="1:7" ht="20.100000000000001" customHeight="1" outlineLevel="1" x14ac:dyDescent="0.2">
      <c r="A50" s="602"/>
      <c r="B50" s="508" t="s">
        <v>2291</v>
      </c>
      <c r="C50" s="509"/>
      <c r="D50" s="509"/>
      <c r="E50" s="509"/>
      <c r="F50" s="509"/>
      <c r="G50" s="509"/>
    </row>
    <row r="51" spans="1:7" ht="16.5" customHeight="1" x14ac:dyDescent="0.2">
      <c r="A51" s="510"/>
      <c r="B51" s="511"/>
      <c r="C51" s="511"/>
      <c r="D51" s="511"/>
      <c r="E51" s="511"/>
      <c r="F51" s="511"/>
      <c r="G51" s="512"/>
    </row>
    <row r="52" spans="1:7" ht="35.1" customHeight="1" x14ac:dyDescent="0.2">
      <c r="A52" s="594" t="s">
        <v>2317</v>
      </c>
      <c r="B52" s="595"/>
      <c r="C52" s="595"/>
      <c r="D52" s="595"/>
      <c r="E52" s="595"/>
      <c r="F52" s="595"/>
      <c r="G52" s="596"/>
    </row>
    <row r="53" spans="1:7" ht="30" customHeight="1" x14ac:dyDescent="0.2">
      <c r="A53" s="514"/>
      <c r="B53" s="514"/>
      <c r="C53" s="518" t="s">
        <v>2283</v>
      </c>
      <c r="D53" s="518" t="s">
        <v>2284</v>
      </c>
      <c r="E53" s="518" t="s">
        <v>2285</v>
      </c>
      <c r="F53" s="518" t="s">
        <v>2286</v>
      </c>
      <c r="G53" s="518" t="s">
        <v>2287</v>
      </c>
    </row>
    <row r="54" spans="1:7" ht="20.100000000000001" customHeight="1" x14ac:dyDescent="0.2">
      <c r="A54" s="600" t="s">
        <v>2319</v>
      </c>
      <c r="B54" s="520" t="s">
        <v>2275</v>
      </c>
      <c r="C54" s="519">
        <f>SUM(C55:C71)</f>
        <v>0</v>
      </c>
      <c r="D54" s="519">
        <f t="shared" ref="D54:G54" si="23">SUM(D55:D71)</f>
        <v>0</v>
      </c>
      <c r="E54" s="519">
        <f t="shared" si="23"/>
        <v>0</v>
      </c>
      <c r="F54" s="519">
        <f t="shared" si="23"/>
        <v>0</v>
      </c>
      <c r="G54" s="519">
        <f t="shared" si="23"/>
        <v>0</v>
      </c>
    </row>
    <row r="55" spans="1:7" ht="20.100000000000001" customHeight="1" outlineLevel="1" x14ac:dyDescent="0.2">
      <c r="A55" s="601"/>
      <c r="B55" s="513" t="s">
        <v>2292</v>
      </c>
      <c r="C55" s="509"/>
      <c r="D55" s="509"/>
      <c r="E55" s="509"/>
      <c r="F55" s="509"/>
      <c r="G55" s="509"/>
    </row>
    <row r="56" spans="1:7" ht="20.100000000000001" customHeight="1" outlineLevel="1" x14ac:dyDescent="0.2">
      <c r="A56" s="601"/>
      <c r="B56" s="513" t="s">
        <v>2293</v>
      </c>
      <c r="C56" s="509"/>
      <c r="D56" s="509"/>
      <c r="E56" s="509"/>
      <c r="F56" s="509"/>
      <c r="G56" s="509"/>
    </row>
    <row r="57" spans="1:7" ht="20.100000000000001" customHeight="1" outlineLevel="1" x14ac:dyDescent="0.2">
      <c r="A57" s="601"/>
      <c r="B57" s="513" t="s">
        <v>2294</v>
      </c>
      <c r="C57" s="509"/>
      <c r="D57" s="509"/>
      <c r="E57" s="509"/>
      <c r="F57" s="509"/>
      <c r="G57" s="509"/>
    </row>
    <row r="58" spans="1:7" ht="20.100000000000001" customHeight="1" outlineLevel="1" x14ac:dyDescent="0.2">
      <c r="A58" s="601"/>
      <c r="B58" s="513" t="s">
        <v>2295</v>
      </c>
      <c r="C58" s="509"/>
      <c r="D58" s="509"/>
      <c r="E58" s="509"/>
      <c r="F58" s="509"/>
      <c r="G58" s="509"/>
    </row>
    <row r="59" spans="1:7" ht="20.100000000000001" customHeight="1" outlineLevel="1" x14ac:dyDescent="0.2">
      <c r="A59" s="601"/>
      <c r="B59" s="513" t="s">
        <v>2296</v>
      </c>
      <c r="C59" s="509"/>
      <c r="D59" s="509"/>
      <c r="E59" s="509"/>
      <c r="F59" s="509"/>
      <c r="G59" s="509"/>
    </row>
    <row r="60" spans="1:7" ht="20.100000000000001" customHeight="1" outlineLevel="1" x14ac:dyDescent="0.2">
      <c r="A60" s="601"/>
      <c r="B60" s="513" t="s">
        <v>2297</v>
      </c>
      <c r="C60" s="509"/>
      <c r="D60" s="509"/>
      <c r="E60" s="509"/>
      <c r="F60" s="509"/>
      <c r="G60" s="509"/>
    </row>
    <row r="61" spans="1:7" ht="20.100000000000001" customHeight="1" outlineLevel="1" x14ac:dyDescent="0.2">
      <c r="A61" s="601"/>
      <c r="B61" s="513" t="s">
        <v>2298</v>
      </c>
      <c r="C61" s="509"/>
      <c r="D61" s="509"/>
      <c r="E61" s="509"/>
      <c r="F61" s="509"/>
      <c r="G61" s="509"/>
    </row>
    <row r="62" spans="1:7" ht="20.100000000000001" customHeight="1" outlineLevel="1" x14ac:dyDescent="0.2">
      <c r="A62" s="601"/>
      <c r="B62" s="513" t="s">
        <v>2299</v>
      </c>
      <c r="C62" s="509"/>
      <c r="D62" s="509"/>
      <c r="E62" s="509"/>
      <c r="F62" s="509"/>
      <c r="G62" s="509"/>
    </row>
    <row r="63" spans="1:7" ht="20.100000000000001" customHeight="1" outlineLevel="1" x14ac:dyDescent="0.2">
      <c r="A63" s="601"/>
      <c r="B63" s="513" t="s">
        <v>2300</v>
      </c>
      <c r="C63" s="509"/>
      <c r="D63" s="509"/>
      <c r="E63" s="509"/>
      <c r="F63" s="509"/>
      <c r="G63" s="509"/>
    </row>
    <row r="64" spans="1:7" ht="20.100000000000001" customHeight="1" outlineLevel="1" x14ac:dyDescent="0.2">
      <c r="A64" s="601"/>
      <c r="B64" s="513" t="s">
        <v>2298</v>
      </c>
      <c r="C64" s="509"/>
      <c r="D64" s="509"/>
      <c r="E64" s="509"/>
      <c r="F64" s="509"/>
      <c r="G64" s="509"/>
    </row>
    <row r="65" spans="1:7" ht="20.100000000000001" customHeight="1" outlineLevel="1" x14ac:dyDescent="0.2">
      <c r="A65" s="601"/>
      <c r="B65" s="513" t="s">
        <v>2301</v>
      </c>
      <c r="C65" s="509"/>
      <c r="D65" s="509"/>
      <c r="E65" s="509"/>
      <c r="F65" s="509"/>
      <c r="G65" s="509"/>
    </row>
    <row r="66" spans="1:7" ht="20.100000000000001" customHeight="1" outlineLevel="1" x14ac:dyDescent="0.2">
      <c r="A66" s="601"/>
      <c r="B66" s="513" t="s">
        <v>2302</v>
      </c>
      <c r="C66" s="509"/>
      <c r="D66" s="509"/>
      <c r="E66" s="509"/>
      <c r="F66" s="509"/>
      <c r="G66" s="509"/>
    </row>
    <row r="67" spans="1:7" ht="33" outlineLevel="1" x14ac:dyDescent="0.2">
      <c r="A67" s="601"/>
      <c r="B67" s="513" t="s">
        <v>2303</v>
      </c>
      <c r="C67" s="509"/>
      <c r="D67" s="509"/>
      <c r="E67" s="509"/>
      <c r="F67" s="509"/>
      <c r="G67" s="509"/>
    </row>
    <row r="68" spans="1:7" ht="20.100000000000001" customHeight="1" outlineLevel="1" x14ac:dyDescent="0.2">
      <c r="A68" s="601"/>
      <c r="B68" s="513" t="s">
        <v>2304</v>
      </c>
      <c r="C68" s="509"/>
      <c r="D68" s="509"/>
      <c r="E68" s="509"/>
      <c r="F68" s="509"/>
      <c r="G68" s="509"/>
    </row>
    <row r="69" spans="1:7" ht="20.100000000000001" customHeight="1" outlineLevel="1" x14ac:dyDescent="0.2">
      <c r="A69" s="601"/>
      <c r="B69" s="513" t="s">
        <v>2305</v>
      </c>
      <c r="C69" s="509"/>
      <c r="D69" s="509"/>
      <c r="E69" s="509"/>
      <c r="F69" s="509"/>
      <c r="G69" s="509"/>
    </row>
    <row r="70" spans="1:7" ht="20.100000000000001" customHeight="1" outlineLevel="1" x14ac:dyDescent="0.2">
      <c r="A70" s="601"/>
      <c r="B70" s="513" t="s">
        <v>2306</v>
      </c>
      <c r="C70" s="509"/>
      <c r="D70" s="509"/>
      <c r="E70" s="509"/>
      <c r="F70" s="509"/>
      <c r="G70" s="509"/>
    </row>
    <row r="71" spans="1:7" outlineLevel="1" x14ac:dyDescent="0.2">
      <c r="A71" s="602"/>
      <c r="B71" s="513" t="s">
        <v>2307</v>
      </c>
      <c r="C71" s="509"/>
      <c r="D71" s="509"/>
      <c r="E71" s="509"/>
      <c r="F71" s="509"/>
      <c r="G71" s="509"/>
    </row>
    <row r="72" spans="1:7" ht="20.100000000000001" customHeight="1" x14ac:dyDescent="0.2">
      <c r="A72" s="600" t="s">
        <v>2319</v>
      </c>
      <c r="B72" s="520" t="s">
        <v>2275</v>
      </c>
      <c r="C72" s="519">
        <f>SUM(C73:C89)</f>
        <v>0</v>
      </c>
      <c r="D72" s="519">
        <f t="shared" ref="D72" si="24">SUM(D73:D89)</f>
        <v>0</v>
      </c>
      <c r="E72" s="519">
        <f t="shared" ref="E72" si="25">SUM(E73:E89)</f>
        <v>0</v>
      </c>
      <c r="F72" s="519">
        <f t="shared" ref="F72" si="26">SUM(F73:F89)</f>
        <v>0</v>
      </c>
      <c r="G72" s="519">
        <f t="shared" ref="G72" si="27">SUM(G73:G89)</f>
        <v>0</v>
      </c>
    </row>
    <row r="73" spans="1:7" ht="20.100000000000001" customHeight="1" outlineLevel="1" x14ac:dyDescent="0.2">
      <c r="A73" s="601"/>
      <c r="B73" s="513" t="s">
        <v>2292</v>
      </c>
      <c r="C73" s="509"/>
      <c r="D73" s="509"/>
      <c r="E73" s="509"/>
      <c r="F73" s="509"/>
      <c r="G73" s="509"/>
    </row>
    <row r="74" spans="1:7" ht="20.100000000000001" customHeight="1" outlineLevel="1" x14ac:dyDescent="0.2">
      <c r="A74" s="601"/>
      <c r="B74" s="513" t="s">
        <v>2293</v>
      </c>
      <c r="C74" s="509"/>
      <c r="D74" s="509"/>
      <c r="E74" s="509"/>
      <c r="F74" s="509"/>
      <c r="G74" s="509"/>
    </row>
    <row r="75" spans="1:7" ht="20.100000000000001" customHeight="1" outlineLevel="1" x14ac:dyDescent="0.2">
      <c r="A75" s="601"/>
      <c r="B75" s="513" t="s">
        <v>2294</v>
      </c>
      <c r="C75" s="509"/>
      <c r="D75" s="509"/>
      <c r="E75" s="509"/>
      <c r="F75" s="509"/>
      <c r="G75" s="509"/>
    </row>
    <row r="76" spans="1:7" ht="20.100000000000001" customHeight="1" outlineLevel="1" x14ac:dyDescent="0.2">
      <c r="A76" s="601"/>
      <c r="B76" s="513" t="s">
        <v>2295</v>
      </c>
      <c r="C76" s="509"/>
      <c r="D76" s="509"/>
      <c r="E76" s="509"/>
      <c r="F76" s="509"/>
      <c r="G76" s="509"/>
    </row>
    <row r="77" spans="1:7" ht="20.100000000000001" customHeight="1" outlineLevel="1" x14ac:dyDescent="0.2">
      <c r="A77" s="601"/>
      <c r="B77" s="513" t="s">
        <v>2296</v>
      </c>
      <c r="C77" s="509"/>
      <c r="D77" s="509"/>
      <c r="E77" s="509"/>
      <c r="F77" s="509"/>
      <c r="G77" s="509"/>
    </row>
    <row r="78" spans="1:7" ht="20.100000000000001" customHeight="1" outlineLevel="1" x14ac:dyDescent="0.2">
      <c r="A78" s="601"/>
      <c r="B78" s="513" t="s">
        <v>2297</v>
      </c>
      <c r="C78" s="509"/>
      <c r="D78" s="509"/>
      <c r="E78" s="509"/>
      <c r="F78" s="509"/>
      <c r="G78" s="509"/>
    </row>
    <row r="79" spans="1:7" ht="20.100000000000001" customHeight="1" outlineLevel="1" x14ac:dyDescent="0.2">
      <c r="A79" s="601"/>
      <c r="B79" s="513" t="s">
        <v>2298</v>
      </c>
      <c r="C79" s="509"/>
      <c r="D79" s="509"/>
      <c r="E79" s="509"/>
      <c r="F79" s="509"/>
      <c r="G79" s="509"/>
    </row>
    <row r="80" spans="1:7" ht="20.100000000000001" customHeight="1" outlineLevel="1" x14ac:dyDescent="0.2">
      <c r="A80" s="601"/>
      <c r="B80" s="513" t="s">
        <v>2299</v>
      </c>
      <c r="C80" s="509"/>
      <c r="D80" s="509"/>
      <c r="E80" s="509"/>
      <c r="F80" s="509"/>
      <c r="G80" s="509"/>
    </row>
    <row r="81" spans="1:7" ht="20.100000000000001" customHeight="1" outlineLevel="1" x14ac:dyDescent="0.2">
      <c r="A81" s="601"/>
      <c r="B81" s="513" t="s">
        <v>2300</v>
      </c>
      <c r="C81" s="509"/>
      <c r="D81" s="509"/>
      <c r="E81" s="509"/>
      <c r="F81" s="509"/>
      <c r="G81" s="509"/>
    </row>
    <row r="82" spans="1:7" ht="20.100000000000001" customHeight="1" outlineLevel="1" x14ac:dyDescent="0.2">
      <c r="A82" s="601"/>
      <c r="B82" s="513" t="s">
        <v>2298</v>
      </c>
      <c r="C82" s="509"/>
      <c r="D82" s="509"/>
      <c r="E82" s="509"/>
      <c r="F82" s="509"/>
      <c r="G82" s="509"/>
    </row>
    <row r="83" spans="1:7" ht="20.100000000000001" customHeight="1" outlineLevel="1" x14ac:dyDescent="0.2">
      <c r="A83" s="601"/>
      <c r="B83" s="513" t="s">
        <v>2301</v>
      </c>
      <c r="C83" s="509"/>
      <c r="D83" s="509"/>
      <c r="E83" s="509"/>
      <c r="F83" s="509"/>
      <c r="G83" s="509"/>
    </row>
    <row r="84" spans="1:7" ht="20.100000000000001" customHeight="1" outlineLevel="1" x14ac:dyDescent="0.2">
      <c r="A84" s="601"/>
      <c r="B84" s="513" t="s">
        <v>2302</v>
      </c>
      <c r="C84" s="509"/>
      <c r="D84" s="509"/>
      <c r="E84" s="509"/>
      <c r="F84" s="509"/>
      <c r="G84" s="509"/>
    </row>
    <row r="85" spans="1:7" ht="33" outlineLevel="1" x14ac:dyDescent="0.2">
      <c r="A85" s="601"/>
      <c r="B85" s="513" t="s">
        <v>2303</v>
      </c>
      <c r="C85" s="509"/>
      <c r="D85" s="509"/>
      <c r="E85" s="509"/>
      <c r="F85" s="509"/>
      <c r="G85" s="509"/>
    </row>
    <row r="86" spans="1:7" ht="20.100000000000001" customHeight="1" outlineLevel="1" x14ac:dyDescent="0.2">
      <c r="A86" s="601"/>
      <c r="B86" s="513" t="s">
        <v>2304</v>
      </c>
      <c r="C86" s="509"/>
      <c r="D86" s="509"/>
      <c r="E86" s="509"/>
      <c r="F86" s="509"/>
      <c r="G86" s="509"/>
    </row>
    <row r="87" spans="1:7" ht="20.100000000000001" customHeight="1" outlineLevel="1" x14ac:dyDescent="0.2">
      <c r="A87" s="601"/>
      <c r="B87" s="513" t="s">
        <v>2305</v>
      </c>
      <c r="C87" s="509"/>
      <c r="D87" s="509"/>
      <c r="E87" s="509"/>
      <c r="F87" s="509"/>
      <c r="G87" s="509"/>
    </row>
    <row r="88" spans="1:7" ht="20.100000000000001" customHeight="1" outlineLevel="1" x14ac:dyDescent="0.2">
      <c r="A88" s="601"/>
      <c r="B88" s="513" t="s">
        <v>2306</v>
      </c>
      <c r="C88" s="509"/>
      <c r="D88" s="509"/>
      <c r="E88" s="509"/>
      <c r="F88" s="509"/>
      <c r="G88" s="509"/>
    </row>
    <row r="89" spans="1:7" outlineLevel="1" x14ac:dyDescent="0.2">
      <c r="A89" s="602"/>
      <c r="B89" s="513" t="s">
        <v>2307</v>
      </c>
      <c r="C89" s="509"/>
      <c r="D89" s="509"/>
      <c r="E89" s="509"/>
      <c r="F89" s="509"/>
      <c r="G89" s="509"/>
    </row>
    <row r="90" spans="1:7" ht="20.100000000000001" customHeight="1" x14ac:dyDescent="0.2">
      <c r="A90" s="600" t="s">
        <v>2319</v>
      </c>
      <c r="B90" s="520" t="s">
        <v>2275</v>
      </c>
      <c r="C90" s="519">
        <f>SUM(C91:C107)</f>
        <v>0</v>
      </c>
      <c r="D90" s="519">
        <f t="shared" ref="D90" si="28">SUM(D91:D107)</f>
        <v>0</v>
      </c>
      <c r="E90" s="519">
        <f t="shared" ref="E90" si="29">SUM(E91:E107)</f>
        <v>0</v>
      </c>
      <c r="F90" s="519">
        <f t="shared" ref="F90" si="30">SUM(F91:F107)</f>
        <v>0</v>
      </c>
      <c r="G90" s="519">
        <f t="shared" ref="G90" si="31">SUM(G91:G107)</f>
        <v>0</v>
      </c>
    </row>
    <row r="91" spans="1:7" ht="20.100000000000001" customHeight="1" outlineLevel="1" x14ac:dyDescent="0.2">
      <c r="A91" s="601"/>
      <c r="B91" s="513" t="s">
        <v>2292</v>
      </c>
      <c r="C91" s="509"/>
      <c r="D91" s="509"/>
      <c r="E91" s="509"/>
      <c r="F91" s="509"/>
      <c r="G91" s="509"/>
    </row>
    <row r="92" spans="1:7" ht="20.100000000000001" customHeight="1" outlineLevel="1" x14ac:dyDescent="0.2">
      <c r="A92" s="601"/>
      <c r="B92" s="513" t="s">
        <v>2293</v>
      </c>
      <c r="C92" s="509"/>
      <c r="D92" s="509"/>
      <c r="E92" s="509"/>
      <c r="F92" s="509"/>
      <c r="G92" s="509"/>
    </row>
    <row r="93" spans="1:7" ht="20.100000000000001" customHeight="1" outlineLevel="1" x14ac:dyDescent="0.2">
      <c r="A93" s="601"/>
      <c r="B93" s="513" t="s">
        <v>2294</v>
      </c>
      <c r="C93" s="509"/>
      <c r="D93" s="509"/>
      <c r="E93" s="509"/>
      <c r="F93" s="509"/>
      <c r="G93" s="509"/>
    </row>
    <row r="94" spans="1:7" ht="20.100000000000001" customHeight="1" outlineLevel="1" x14ac:dyDescent="0.2">
      <c r="A94" s="601"/>
      <c r="B94" s="513" t="s">
        <v>2295</v>
      </c>
      <c r="C94" s="509"/>
      <c r="D94" s="509"/>
      <c r="E94" s="509"/>
      <c r="F94" s="509"/>
      <c r="G94" s="509"/>
    </row>
    <row r="95" spans="1:7" ht="20.100000000000001" customHeight="1" outlineLevel="1" x14ac:dyDescent="0.2">
      <c r="A95" s="601"/>
      <c r="B95" s="513" t="s">
        <v>2296</v>
      </c>
      <c r="C95" s="509"/>
      <c r="D95" s="509"/>
      <c r="E95" s="509"/>
      <c r="F95" s="509"/>
      <c r="G95" s="509"/>
    </row>
    <row r="96" spans="1:7" ht="20.100000000000001" customHeight="1" outlineLevel="1" x14ac:dyDescent="0.2">
      <c r="A96" s="601"/>
      <c r="B96" s="513" t="s">
        <v>2297</v>
      </c>
      <c r="C96" s="509"/>
      <c r="D96" s="509"/>
      <c r="E96" s="509"/>
      <c r="F96" s="509"/>
      <c r="G96" s="509"/>
    </row>
    <row r="97" spans="1:7" ht="20.100000000000001" customHeight="1" outlineLevel="1" x14ac:dyDescent="0.2">
      <c r="A97" s="601"/>
      <c r="B97" s="513" t="s">
        <v>2298</v>
      </c>
      <c r="C97" s="509"/>
      <c r="D97" s="509"/>
      <c r="E97" s="509"/>
      <c r="F97" s="509"/>
      <c r="G97" s="509"/>
    </row>
    <row r="98" spans="1:7" ht="20.100000000000001" customHeight="1" outlineLevel="1" x14ac:dyDescent="0.2">
      <c r="A98" s="601"/>
      <c r="B98" s="513" t="s">
        <v>2299</v>
      </c>
      <c r="C98" s="509"/>
      <c r="D98" s="509"/>
      <c r="E98" s="509"/>
      <c r="F98" s="509"/>
      <c r="G98" s="509"/>
    </row>
    <row r="99" spans="1:7" ht="20.100000000000001" customHeight="1" outlineLevel="1" x14ac:dyDescent="0.2">
      <c r="A99" s="601"/>
      <c r="B99" s="513" t="s">
        <v>2300</v>
      </c>
      <c r="C99" s="509"/>
      <c r="D99" s="509"/>
      <c r="E99" s="509"/>
      <c r="F99" s="509"/>
      <c r="G99" s="509"/>
    </row>
    <row r="100" spans="1:7" ht="20.100000000000001" customHeight="1" outlineLevel="1" x14ac:dyDescent="0.2">
      <c r="A100" s="601"/>
      <c r="B100" s="513" t="s">
        <v>2298</v>
      </c>
      <c r="C100" s="509"/>
      <c r="D100" s="509"/>
      <c r="E100" s="509"/>
      <c r="F100" s="509"/>
      <c r="G100" s="509"/>
    </row>
    <row r="101" spans="1:7" ht="20.100000000000001" customHeight="1" outlineLevel="1" x14ac:dyDescent="0.2">
      <c r="A101" s="601"/>
      <c r="B101" s="513" t="s">
        <v>2301</v>
      </c>
      <c r="C101" s="509"/>
      <c r="D101" s="509"/>
      <c r="E101" s="509"/>
      <c r="F101" s="509"/>
      <c r="G101" s="509"/>
    </row>
    <row r="102" spans="1:7" ht="20.100000000000001" customHeight="1" outlineLevel="1" x14ac:dyDescent="0.2">
      <c r="A102" s="601"/>
      <c r="B102" s="513" t="s">
        <v>2302</v>
      </c>
      <c r="C102" s="509"/>
      <c r="D102" s="509"/>
      <c r="E102" s="509"/>
      <c r="F102" s="509"/>
      <c r="G102" s="509"/>
    </row>
    <row r="103" spans="1:7" ht="33" outlineLevel="1" x14ac:dyDescent="0.2">
      <c r="A103" s="601"/>
      <c r="B103" s="513" t="s">
        <v>2303</v>
      </c>
      <c r="C103" s="509"/>
      <c r="D103" s="509"/>
      <c r="E103" s="509"/>
      <c r="F103" s="509"/>
      <c r="G103" s="509"/>
    </row>
    <row r="104" spans="1:7" ht="20.100000000000001" customHeight="1" outlineLevel="1" x14ac:dyDescent="0.2">
      <c r="A104" s="601"/>
      <c r="B104" s="513" t="s">
        <v>2304</v>
      </c>
      <c r="C104" s="509"/>
      <c r="D104" s="509"/>
      <c r="E104" s="509"/>
      <c r="F104" s="509"/>
      <c r="G104" s="509"/>
    </row>
    <row r="105" spans="1:7" ht="20.100000000000001" customHeight="1" outlineLevel="1" x14ac:dyDescent="0.2">
      <c r="A105" s="601"/>
      <c r="B105" s="513" t="s">
        <v>2305</v>
      </c>
      <c r="C105" s="509"/>
      <c r="D105" s="509"/>
      <c r="E105" s="509"/>
      <c r="F105" s="509"/>
      <c r="G105" s="509"/>
    </row>
    <row r="106" spans="1:7" ht="20.100000000000001" customHeight="1" outlineLevel="1" x14ac:dyDescent="0.2">
      <c r="A106" s="601"/>
      <c r="B106" s="513" t="s">
        <v>2306</v>
      </c>
      <c r="C106" s="509"/>
      <c r="D106" s="509"/>
      <c r="E106" s="509"/>
      <c r="F106" s="509"/>
      <c r="G106" s="509"/>
    </row>
    <row r="107" spans="1:7" outlineLevel="1" x14ac:dyDescent="0.2">
      <c r="A107" s="602"/>
      <c r="B107" s="513" t="s">
        <v>2307</v>
      </c>
      <c r="C107" s="509"/>
      <c r="D107" s="509"/>
      <c r="E107" s="509"/>
      <c r="F107" s="509"/>
      <c r="G107" s="509"/>
    </row>
    <row r="108" spans="1:7" ht="20.100000000000001" customHeight="1" x14ac:dyDescent="0.2">
      <c r="A108" s="600" t="s">
        <v>2319</v>
      </c>
      <c r="B108" s="520" t="s">
        <v>2275</v>
      </c>
      <c r="C108" s="519">
        <f>SUM(C109:C125)</f>
        <v>0</v>
      </c>
      <c r="D108" s="519">
        <f t="shared" ref="D108" si="32">SUM(D109:D125)</f>
        <v>0</v>
      </c>
      <c r="E108" s="519">
        <f t="shared" ref="E108" si="33">SUM(E109:E125)</f>
        <v>0</v>
      </c>
      <c r="F108" s="519">
        <f t="shared" ref="F108" si="34">SUM(F109:F125)</f>
        <v>0</v>
      </c>
      <c r="G108" s="519">
        <f t="shared" ref="G108" si="35">SUM(G109:G125)</f>
        <v>0</v>
      </c>
    </row>
    <row r="109" spans="1:7" ht="20.100000000000001" customHeight="1" outlineLevel="1" x14ac:dyDescent="0.2">
      <c r="A109" s="601"/>
      <c r="B109" s="513" t="s">
        <v>2292</v>
      </c>
      <c r="C109" s="509"/>
      <c r="D109" s="509"/>
      <c r="E109" s="509"/>
      <c r="F109" s="509"/>
      <c r="G109" s="509"/>
    </row>
    <row r="110" spans="1:7" ht="20.100000000000001" customHeight="1" outlineLevel="1" x14ac:dyDescent="0.2">
      <c r="A110" s="601"/>
      <c r="B110" s="513" t="s">
        <v>2293</v>
      </c>
      <c r="C110" s="509"/>
      <c r="D110" s="509"/>
      <c r="E110" s="509"/>
      <c r="F110" s="509"/>
      <c r="G110" s="509"/>
    </row>
    <row r="111" spans="1:7" ht="20.100000000000001" customHeight="1" outlineLevel="1" x14ac:dyDescent="0.2">
      <c r="A111" s="601"/>
      <c r="B111" s="513" t="s">
        <v>2294</v>
      </c>
      <c r="C111" s="509"/>
      <c r="D111" s="509"/>
      <c r="E111" s="509"/>
      <c r="F111" s="509"/>
      <c r="G111" s="509"/>
    </row>
    <row r="112" spans="1:7" ht="20.100000000000001" customHeight="1" outlineLevel="1" x14ac:dyDescent="0.2">
      <c r="A112" s="601"/>
      <c r="B112" s="513" t="s">
        <v>2295</v>
      </c>
      <c r="C112" s="509"/>
      <c r="D112" s="509"/>
      <c r="E112" s="509"/>
      <c r="F112" s="509"/>
      <c r="G112" s="509"/>
    </row>
    <row r="113" spans="1:7" ht="20.100000000000001" customHeight="1" outlineLevel="1" x14ac:dyDescent="0.2">
      <c r="A113" s="601"/>
      <c r="B113" s="513" t="s">
        <v>2296</v>
      </c>
      <c r="C113" s="509"/>
      <c r="D113" s="509"/>
      <c r="E113" s="509"/>
      <c r="F113" s="509"/>
      <c r="G113" s="509"/>
    </row>
    <row r="114" spans="1:7" ht="20.100000000000001" customHeight="1" outlineLevel="1" x14ac:dyDescent="0.2">
      <c r="A114" s="601"/>
      <c r="B114" s="513" t="s">
        <v>2297</v>
      </c>
      <c r="C114" s="509"/>
      <c r="D114" s="509"/>
      <c r="E114" s="509"/>
      <c r="F114" s="509"/>
      <c r="G114" s="509"/>
    </row>
    <row r="115" spans="1:7" ht="20.100000000000001" customHeight="1" outlineLevel="1" x14ac:dyDescent="0.2">
      <c r="A115" s="601"/>
      <c r="B115" s="513" t="s">
        <v>2298</v>
      </c>
      <c r="C115" s="509"/>
      <c r="D115" s="509"/>
      <c r="E115" s="509"/>
      <c r="F115" s="509"/>
      <c r="G115" s="509"/>
    </row>
    <row r="116" spans="1:7" ht="20.100000000000001" customHeight="1" outlineLevel="1" x14ac:dyDescent="0.2">
      <c r="A116" s="601"/>
      <c r="B116" s="513" t="s">
        <v>2299</v>
      </c>
      <c r="C116" s="509"/>
      <c r="D116" s="509"/>
      <c r="E116" s="509"/>
      <c r="F116" s="509"/>
      <c r="G116" s="509"/>
    </row>
    <row r="117" spans="1:7" ht="20.100000000000001" customHeight="1" outlineLevel="1" x14ac:dyDescent="0.2">
      <c r="A117" s="601"/>
      <c r="B117" s="513" t="s">
        <v>2300</v>
      </c>
      <c r="C117" s="509"/>
      <c r="D117" s="509"/>
      <c r="E117" s="509"/>
      <c r="F117" s="509"/>
      <c r="G117" s="509"/>
    </row>
    <row r="118" spans="1:7" ht="20.100000000000001" customHeight="1" outlineLevel="1" x14ac:dyDescent="0.2">
      <c r="A118" s="601"/>
      <c r="B118" s="513" t="s">
        <v>2298</v>
      </c>
      <c r="C118" s="509"/>
      <c r="D118" s="509"/>
      <c r="E118" s="509"/>
      <c r="F118" s="509"/>
      <c r="G118" s="509"/>
    </row>
    <row r="119" spans="1:7" ht="20.100000000000001" customHeight="1" outlineLevel="1" x14ac:dyDescent="0.2">
      <c r="A119" s="601"/>
      <c r="B119" s="513" t="s">
        <v>2301</v>
      </c>
      <c r="C119" s="509"/>
      <c r="D119" s="509"/>
      <c r="E119" s="509"/>
      <c r="F119" s="509"/>
      <c r="G119" s="509"/>
    </row>
    <row r="120" spans="1:7" ht="20.100000000000001" customHeight="1" outlineLevel="1" x14ac:dyDescent="0.2">
      <c r="A120" s="601"/>
      <c r="B120" s="513" t="s">
        <v>2302</v>
      </c>
      <c r="C120" s="509"/>
      <c r="D120" s="509"/>
      <c r="E120" s="509"/>
      <c r="F120" s="509"/>
      <c r="G120" s="509"/>
    </row>
    <row r="121" spans="1:7" ht="33" outlineLevel="1" x14ac:dyDescent="0.2">
      <c r="A121" s="601"/>
      <c r="B121" s="513" t="s">
        <v>2303</v>
      </c>
      <c r="C121" s="509"/>
      <c r="D121" s="509"/>
      <c r="E121" s="509"/>
      <c r="F121" s="509"/>
      <c r="G121" s="509"/>
    </row>
    <row r="122" spans="1:7" ht="20.100000000000001" customHeight="1" outlineLevel="1" x14ac:dyDescent="0.2">
      <c r="A122" s="601"/>
      <c r="B122" s="513" t="s">
        <v>2304</v>
      </c>
      <c r="C122" s="509"/>
      <c r="D122" s="509"/>
      <c r="E122" s="509"/>
      <c r="F122" s="509"/>
      <c r="G122" s="509"/>
    </row>
    <row r="123" spans="1:7" ht="20.100000000000001" customHeight="1" outlineLevel="1" x14ac:dyDescent="0.2">
      <c r="A123" s="601"/>
      <c r="B123" s="513" t="s">
        <v>2305</v>
      </c>
      <c r="C123" s="509"/>
      <c r="D123" s="509"/>
      <c r="E123" s="509"/>
      <c r="F123" s="509"/>
      <c r="G123" s="509"/>
    </row>
    <row r="124" spans="1:7" ht="20.100000000000001" customHeight="1" outlineLevel="1" x14ac:dyDescent="0.2">
      <c r="A124" s="601"/>
      <c r="B124" s="513" t="s">
        <v>2306</v>
      </c>
      <c r="C124" s="509"/>
      <c r="D124" s="509"/>
      <c r="E124" s="509"/>
      <c r="F124" s="509"/>
      <c r="G124" s="509"/>
    </row>
    <row r="125" spans="1:7" outlineLevel="1" x14ac:dyDescent="0.2">
      <c r="A125" s="602"/>
      <c r="B125" s="513" t="s">
        <v>2307</v>
      </c>
      <c r="C125" s="509"/>
      <c r="D125" s="509"/>
      <c r="E125" s="509"/>
      <c r="F125" s="509"/>
      <c r="G125" s="509"/>
    </row>
    <row r="126" spans="1:7" x14ac:dyDescent="0.2">
      <c r="A126" s="510"/>
      <c r="B126" s="511"/>
      <c r="C126" s="511"/>
      <c r="D126" s="511"/>
      <c r="E126" s="511"/>
      <c r="F126" s="511"/>
      <c r="G126" s="512"/>
    </row>
    <row r="127" spans="1:7" ht="35.1" customHeight="1" x14ac:dyDescent="0.2">
      <c r="A127" s="594" t="s">
        <v>2314</v>
      </c>
      <c r="B127" s="595"/>
      <c r="C127" s="595"/>
      <c r="D127" s="595"/>
      <c r="E127" s="595"/>
      <c r="F127" s="595"/>
      <c r="G127" s="596"/>
    </row>
    <row r="128" spans="1:7" ht="30" customHeight="1" x14ac:dyDescent="0.2">
      <c r="A128" s="514"/>
      <c r="B128" s="514"/>
      <c r="C128" s="518" t="s">
        <v>2283</v>
      </c>
      <c r="D128" s="518" t="s">
        <v>2284</v>
      </c>
      <c r="E128" s="518" t="s">
        <v>2285</v>
      </c>
      <c r="F128" s="518" t="s">
        <v>2286</v>
      </c>
      <c r="G128" s="518" t="s">
        <v>2287</v>
      </c>
    </row>
    <row r="129" spans="1:7" ht="20.100000000000001" customHeight="1" x14ac:dyDescent="0.2">
      <c r="A129" s="521" t="s">
        <v>2309</v>
      </c>
      <c r="B129" s="522"/>
      <c r="C129" s="523">
        <f>C13+C18+C23+C28</f>
        <v>0</v>
      </c>
      <c r="D129" s="523">
        <f t="shared" ref="D129:G129" si="36">D13+D18+D23+D28</f>
        <v>0</v>
      </c>
      <c r="E129" s="523">
        <f t="shared" si="36"/>
        <v>0</v>
      </c>
      <c r="F129" s="523">
        <f t="shared" si="36"/>
        <v>0</v>
      </c>
      <c r="G129" s="523">
        <f t="shared" si="36"/>
        <v>0</v>
      </c>
    </row>
    <row r="130" spans="1:7" ht="20.100000000000001" customHeight="1" x14ac:dyDescent="0.2">
      <c r="A130" s="521" t="s">
        <v>2310</v>
      </c>
      <c r="B130" s="522"/>
      <c r="C130" s="523">
        <f>C54+C72+C90+C108</f>
        <v>0</v>
      </c>
      <c r="D130" s="523">
        <f t="shared" ref="D130:G130" si="37">D54+D72+D90+D108</f>
        <v>0</v>
      </c>
      <c r="E130" s="523">
        <f t="shared" si="37"/>
        <v>0</v>
      </c>
      <c r="F130" s="523">
        <f t="shared" si="37"/>
        <v>0</v>
      </c>
      <c r="G130" s="523">
        <f t="shared" si="37"/>
        <v>0</v>
      </c>
    </row>
    <row r="131" spans="1:7" ht="20.100000000000001" customHeight="1" x14ac:dyDescent="0.2">
      <c r="A131" s="598" t="s">
        <v>2311</v>
      </c>
      <c r="B131" s="599"/>
      <c r="C131" s="519">
        <f>SUM(C129:C130)</f>
        <v>0</v>
      </c>
      <c r="D131" s="519">
        <f t="shared" ref="D131:G131" si="38">SUM(D129:D130)</f>
        <v>0</v>
      </c>
      <c r="E131" s="519">
        <f t="shared" si="38"/>
        <v>0</v>
      </c>
      <c r="F131" s="519">
        <f t="shared" si="38"/>
        <v>0</v>
      </c>
      <c r="G131" s="519">
        <f t="shared" si="38"/>
        <v>0</v>
      </c>
    </row>
    <row r="132" spans="1:7" ht="20.100000000000001" customHeight="1" x14ac:dyDescent="0.2">
      <c r="A132" s="521" t="s">
        <v>2289</v>
      </c>
      <c r="B132" s="522"/>
      <c r="C132" s="523">
        <f>C36+C40+C44+C48</f>
        <v>0</v>
      </c>
      <c r="D132" s="523">
        <f t="shared" ref="D132:G132" si="39">D36+D40+D44+D48</f>
        <v>0</v>
      </c>
      <c r="E132" s="523">
        <f t="shared" si="39"/>
        <v>0</v>
      </c>
      <c r="F132" s="523">
        <f t="shared" si="39"/>
        <v>0</v>
      </c>
      <c r="G132" s="523">
        <f t="shared" si="39"/>
        <v>0</v>
      </c>
    </row>
    <row r="133" spans="1:7" ht="20.100000000000001" customHeight="1" x14ac:dyDescent="0.2">
      <c r="A133" s="521" t="s">
        <v>2312</v>
      </c>
      <c r="B133" s="522"/>
      <c r="C133" s="523">
        <f>C37+C38+C41+C42+C45+C46+C49+C50</f>
        <v>0</v>
      </c>
      <c r="D133" s="523">
        <f t="shared" ref="D133:G133" si="40">D37+D38+D41+D42+D45+D46+D49+D50</f>
        <v>0</v>
      </c>
      <c r="E133" s="523">
        <f t="shared" si="40"/>
        <v>0</v>
      </c>
      <c r="F133" s="523">
        <f t="shared" si="40"/>
        <v>0</v>
      </c>
      <c r="G133" s="523">
        <f t="shared" si="40"/>
        <v>0</v>
      </c>
    </row>
    <row r="134" spans="1:7" ht="30" customHeight="1" x14ac:dyDescent="0.2">
      <c r="A134" s="598" t="s">
        <v>2313</v>
      </c>
      <c r="B134" s="599"/>
      <c r="C134" s="519">
        <f>C131+C132+C133</f>
        <v>0</v>
      </c>
      <c r="D134" s="519">
        <f t="shared" ref="D134:G134" si="41">D131+D132+D133</f>
        <v>0</v>
      </c>
      <c r="E134" s="519">
        <f t="shared" si="41"/>
        <v>0</v>
      </c>
      <c r="F134" s="519">
        <f t="shared" si="41"/>
        <v>0</v>
      </c>
      <c r="G134" s="519">
        <f t="shared" si="41"/>
        <v>0</v>
      </c>
    </row>
    <row r="135" spans="1:7" x14ac:dyDescent="0.2">
      <c r="A135" s="501"/>
      <c r="B135" s="501"/>
      <c r="C135" s="501"/>
      <c r="D135" s="501"/>
      <c r="E135" s="501"/>
      <c r="F135" s="501"/>
      <c r="G135" s="501"/>
    </row>
    <row r="136" spans="1:7" x14ac:dyDescent="0.2">
      <c r="A136" s="501" t="s">
        <v>2315</v>
      </c>
      <c r="B136" s="501"/>
      <c r="C136" s="501"/>
      <c r="D136" s="501"/>
      <c r="E136" s="501"/>
      <c r="F136" s="501"/>
      <c r="G136" s="501"/>
    </row>
    <row r="137" spans="1:7" x14ac:dyDescent="0.2">
      <c r="A137" s="501" t="s">
        <v>2318</v>
      </c>
      <c r="B137" s="501"/>
      <c r="C137" s="501"/>
      <c r="D137" s="501"/>
      <c r="E137" s="501"/>
      <c r="F137" s="501"/>
      <c r="G137" s="501"/>
    </row>
    <row r="138" spans="1:7" x14ac:dyDescent="0.2">
      <c r="A138" s="501" t="s">
        <v>2240</v>
      </c>
      <c r="B138" s="501"/>
      <c r="C138" s="501"/>
      <c r="D138" s="501"/>
      <c r="E138" s="501"/>
      <c r="F138" s="501"/>
      <c r="G138" s="501"/>
    </row>
  </sheetData>
  <sheetProtection insertRows="0" sort="0" autoFilter="0"/>
  <mergeCells count="18">
    <mergeCell ref="A134:B134"/>
    <mergeCell ref="A13:A17"/>
    <mergeCell ref="A18:A22"/>
    <mergeCell ref="A28:A32"/>
    <mergeCell ref="A35:A38"/>
    <mergeCell ref="A39:A42"/>
    <mergeCell ref="A47:A50"/>
    <mergeCell ref="A108:A125"/>
    <mergeCell ref="A72:A89"/>
    <mergeCell ref="A54:A71"/>
    <mergeCell ref="A23:A27"/>
    <mergeCell ref="A43:A46"/>
    <mergeCell ref="A90:A107"/>
    <mergeCell ref="A11:G11"/>
    <mergeCell ref="A52:G52"/>
    <mergeCell ref="A9:G9"/>
    <mergeCell ref="A127:G127"/>
    <mergeCell ref="A131:B131"/>
  </mergeCells>
  <phoneticPr fontId="0" type="noConversion"/>
  <dataValidations count="1">
    <dataValidation type="list" allowBlank="1" showInputMessage="1" showErrorMessage="1" sqref="A13 A18 A28 A35 A39 A47 A54 A72 A108 A23 A43 A90">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27" orientation="landscape" r:id="rId1"/>
  <headerFooter>
    <oddHeader>&amp;C&amp;"Batang,Gras"&amp;18DIM&amp;R&amp;"Trebuchet MS,Normal"&amp;8Département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38</vt:i4>
      </vt:variant>
    </vt:vector>
  </HeadingPairs>
  <TitlesOfParts>
    <vt:vector size="49" baseType="lpstr">
      <vt:lpstr>Nota bene</vt:lpstr>
      <vt:lpstr>1. Info. adm.</vt:lpstr>
      <vt:lpstr>2. Structuration de l'unité</vt:lpstr>
      <vt:lpstr>3.1 Liste des personnels</vt:lpstr>
      <vt:lpstr>3.2 Synth personnels unité FR</vt:lpstr>
      <vt:lpstr>3.2 Synth personnels unité ANG</vt:lpstr>
      <vt:lpstr>4. Prod &amp; Activ de la R FR</vt:lpstr>
      <vt:lpstr>4. Prod &amp; Activ de la R ANG</vt:lpstr>
      <vt:lpstr>5. Ressources fi</vt:lpstr>
      <vt:lpstr>MenusR</vt:lpstr>
      <vt:lpstr>UAI_Etab_Org</vt:lpstr>
      <vt:lpstr>MenusR!cga</vt:lpstr>
      <vt:lpstr>UAI_Etab_Org!cga</vt:lpstr>
      <vt:lpstr>cga</vt:lpstr>
      <vt:lpstr>MenusR!dis_bap</vt:lpstr>
      <vt:lpstr>UAI_Etab_Org!dis_bap</vt:lpstr>
      <vt:lpstr>dis_bap</vt:lpstr>
      <vt:lpstr>dom_aeres</vt:lpstr>
      <vt:lpstr>dom_appli</vt:lpstr>
      <vt:lpstr>Dom_discipl</vt:lpstr>
      <vt:lpstr>dom_scient_hceres</vt:lpstr>
      <vt:lpstr>etorg</vt:lpstr>
      <vt:lpstr>fin_doct</vt:lpstr>
      <vt:lpstr>'4. Prod &amp; Activ de la R ANG'!fina_doct</vt:lpstr>
      <vt:lpstr>'4. Prod &amp; Activ de la R FR'!fina_doct</vt:lpstr>
      <vt:lpstr>fina_doct</vt:lpstr>
      <vt:lpstr>MenusR!hf</vt:lpstr>
      <vt:lpstr>UAI_Etab_Org!hf</vt:lpstr>
      <vt:lpstr>hf</vt:lpstr>
      <vt:lpstr>'3.1 Liste des personnels'!Impression_des_titres</vt:lpstr>
      <vt:lpstr>'4. Prod &amp; Activ de la R ANG'!Impression_des_titres</vt:lpstr>
      <vt:lpstr>'4. Prod &amp; Activ de la R FR'!Impression_des_titres</vt:lpstr>
      <vt:lpstr>'5. Ressources fi'!Impression_des_titres</vt:lpstr>
      <vt:lpstr>UAI_Etab_Org!Impression_des_titres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Synth personnels unité ANG'!Zone_d_impression</vt:lpstr>
      <vt:lpstr>'3.2 Synth personnels unité FR'!Zone_d_impression</vt:lpstr>
      <vt:lpstr>'4. Prod &amp; Activ de la R ANG'!Zone_d_impression</vt:lpstr>
      <vt:lpstr>'4. Prod &amp; Activ de la R FR'!Zone_d_impression</vt:lpstr>
      <vt:lpstr>'5.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Eline Lazarini</cp:lastModifiedBy>
  <cp:lastPrinted>2018-04-09T13:14:27Z</cp:lastPrinted>
  <dcterms:created xsi:type="dcterms:W3CDTF">2001-10-24T20:23:58Z</dcterms:created>
  <dcterms:modified xsi:type="dcterms:W3CDTF">2019-07-01T08:04:46Z</dcterms:modified>
</cp:coreProperties>
</file>